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0" yWindow="86" windowWidth="19838" windowHeight="7737" tabRatio="507"/>
  </bookViews>
  <sheets>
    <sheet name="A單位每月服務案量" sheetId="1" r:id="rId1"/>
  </sheets>
  <calcPr calcId="145621"/>
</workbook>
</file>

<file path=xl/calcChain.xml><?xml version="1.0" encoding="utf-8"?>
<calcChain xmlns="http://schemas.openxmlformats.org/spreadsheetml/2006/main">
  <c r="AD12" i="1" l="1"/>
  <c r="AD11" i="1"/>
  <c r="AH9" i="1" l="1"/>
  <c r="AS8" i="1"/>
  <c r="AR8" i="1"/>
  <c r="AQ8" i="1"/>
  <c r="AP8" i="1"/>
  <c r="AO8" i="1"/>
  <c r="AN8" i="1"/>
  <c r="AM8" i="1"/>
  <c r="AL8" i="1"/>
  <c r="AK8" i="1"/>
  <c r="AH8" i="1"/>
  <c r="AS7" i="1"/>
  <c r="AR7" i="1"/>
  <c r="AQ7" i="1"/>
  <c r="AP7" i="1"/>
  <c r="AO7" i="1"/>
  <c r="AN7" i="1"/>
  <c r="AM7" i="1"/>
  <c r="AL7" i="1"/>
  <c r="AK7" i="1"/>
  <c r="AH7" i="1"/>
  <c r="AD5" i="1"/>
  <c r="AD6" i="1" l="1"/>
  <c r="AD7" i="1"/>
  <c r="AD8" i="1"/>
  <c r="AD9" i="1"/>
  <c r="AD10" i="1"/>
  <c r="AI8" i="1"/>
  <c r="AD13" i="1"/>
  <c r="AD14" i="1"/>
  <c r="AD16" i="1"/>
  <c r="AJ8" i="1" s="1"/>
  <c r="AD17" i="1"/>
  <c r="AD18" i="1"/>
  <c r="AD20" i="1"/>
  <c r="AD21" i="1"/>
  <c r="AD22" i="1"/>
  <c r="AD24" i="1"/>
  <c r="AD25" i="1"/>
  <c r="AD26" i="1"/>
  <c r="AD28" i="1"/>
  <c r="AD29" i="1"/>
  <c r="AD30" i="1"/>
  <c r="AD32" i="1"/>
  <c r="AD33" i="1"/>
  <c r="AD34" i="1"/>
  <c r="AD36" i="1"/>
  <c r="AD37" i="1"/>
  <c r="AD38" i="1"/>
  <c r="AD40" i="1"/>
  <c r="AD41" i="1"/>
  <c r="AD42" i="1"/>
  <c r="AD44" i="1"/>
  <c r="AD45" i="1"/>
  <c r="AD46" i="1"/>
  <c r="AD48" i="1"/>
  <c r="AD49" i="1"/>
  <c r="AD50" i="1"/>
  <c r="AD52" i="1"/>
  <c r="AC15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R9" i="1" l="1"/>
  <c r="AO9" i="1"/>
  <c r="AL9" i="1"/>
  <c r="AS9" i="1"/>
  <c r="AP9" i="1"/>
  <c r="AK9" i="1"/>
  <c r="AN9" i="1"/>
  <c r="AQ9" i="1"/>
  <c r="AM9" i="1"/>
  <c r="C11" i="1"/>
  <c r="C19" i="1"/>
  <c r="D19" i="1"/>
  <c r="E19" i="1"/>
  <c r="F19" i="1"/>
  <c r="G19" i="1"/>
  <c r="C23" i="1"/>
  <c r="D23" i="1"/>
  <c r="E23" i="1"/>
  <c r="F23" i="1"/>
  <c r="G23" i="1"/>
  <c r="C27" i="1"/>
  <c r="D27" i="1"/>
  <c r="E27" i="1"/>
  <c r="F27" i="1"/>
  <c r="G27" i="1"/>
  <c r="C31" i="1"/>
  <c r="D31" i="1"/>
  <c r="E31" i="1"/>
  <c r="F31" i="1"/>
  <c r="G31" i="1"/>
  <c r="C35" i="1"/>
  <c r="D35" i="1"/>
  <c r="E35" i="1"/>
  <c r="F35" i="1"/>
  <c r="G35" i="1"/>
  <c r="C39" i="1"/>
  <c r="D39" i="1"/>
  <c r="E39" i="1"/>
  <c r="F39" i="1"/>
  <c r="G39" i="1"/>
  <c r="C43" i="1"/>
  <c r="D43" i="1"/>
  <c r="E43" i="1"/>
  <c r="F43" i="1"/>
  <c r="G43" i="1"/>
  <c r="C47" i="1"/>
  <c r="D47" i="1"/>
  <c r="E47" i="1"/>
  <c r="F47" i="1"/>
  <c r="G47" i="1"/>
  <c r="C51" i="1"/>
  <c r="D51" i="1"/>
  <c r="E51" i="1"/>
  <c r="F51" i="1"/>
  <c r="G51" i="1"/>
  <c r="AD43" i="1" l="1"/>
  <c r="AD27" i="1"/>
  <c r="AI7" i="1"/>
  <c r="AI9" i="1" s="1"/>
  <c r="AD39" i="1"/>
  <c r="AD23" i="1"/>
  <c r="AD51" i="1"/>
  <c r="AD35" i="1"/>
  <c r="AD19" i="1"/>
  <c r="AD47" i="1"/>
  <c r="AD31" i="1"/>
  <c r="AD15" i="1"/>
  <c r="AJ7" i="1" s="1"/>
  <c r="AJ9" i="1" s="1"/>
</calcChain>
</file>

<file path=xl/sharedStrings.xml><?xml version="1.0" encoding="utf-8"?>
<sst xmlns="http://schemas.openxmlformats.org/spreadsheetml/2006/main" count="120" uniqueCount="78">
  <si>
    <t>結案</t>
    <phoneticPr fontId="1" type="noConversion"/>
  </si>
  <si>
    <t>小計</t>
    <phoneticPr fontId="1" type="noConversion"/>
  </si>
  <si>
    <t>舊案</t>
    <phoneticPr fontId="1" type="noConversion"/>
  </si>
  <si>
    <t>新案</t>
    <phoneticPr fontId="1" type="noConversion"/>
  </si>
  <si>
    <t>12月</t>
    <phoneticPr fontId="1" type="noConversion"/>
  </si>
  <si>
    <t>結案</t>
    <phoneticPr fontId="1" type="noConversion"/>
  </si>
  <si>
    <t>小計</t>
    <phoneticPr fontId="1" type="noConversion"/>
  </si>
  <si>
    <t>舊案</t>
    <phoneticPr fontId="1" type="noConversion"/>
  </si>
  <si>
    <t>新案</t>
    <phoneticPr fontId="1" type="noConversion"/>
  </si>
  <si>
    <t>11月</t>
    <phoneticPr fontId="1" type="noConversion"/>
  </si>
  <si>
    <t>10月</t>
    <phoneticPr fontId="1" type="noConversion"/>
  </si>
  <si>
    <t>9月</t>
    <phoneticPr fontId="1" type="noConversion"/>
  </si>
  <si>
    <t>8月</t>
    <phoneticPr fontId="1" type="noConversion"/>
  </si>
  <si>
    <t>7月</t>
    <phoneticPr fontId="1" type="noConversion"/>
  </si>
  <si>
    <t>6月</t>
    <phoneticPr fontId="1" type="noConversion"/>
  </si>
  <si>
    <t>5月</t>
    <phoneticPr fontId="1" type="noConversion"/>
  </si>
  <si>
    <t>4月</t>
    <phoneticPr fontId="1" type="noConversion"/>
  </si>
  <si>
    <t>3月</t>
    <phoneticPr fontId="1" type="noConversion"/>
  </si>
  <si>
    <t>2月</t>
    <phoneticPr fontId="1" type="noConversion"/>
  </si>
  <si>
    <t>1月</t>
    <phoneticPr fontId="1" type="noConversion"/>
  </si>
  <si>
    <t>說明：
1、新案，照專初次派A個案。
2、舊案，已派A個管中個案。
3、小計，新案+舊案，為當月活動案量。
4、結案，當月結案個案。</t>
    <phoneticPr fontId="1" type="noConversion"/>
  </si>
  <si>
    <t>A單位每月服務案量</t>
    <phoneticPr fontId="1" type="noConversion"/>
  </si>
  <si>
    <t>蘭嶼鄉</t>
  </si>
  <si>
    <t>蘭嶼鄉衛生所</t>
    <phoneticPr fontId="1" type="noConversion"/>
  </si>
  <si>
    <t>池上鄉</t>
  </si>
  <si>
    <t>關山鎮</t>
  </si>
  <si>
    <t>海端鄉</t>
  </si>
  <si>
    <t>關山慈濟醫院</t>
    <phoneticPr fontId="1" type="noConversion"/>
  </si>
  <si>
    <t>太麻里鄉</t>
  </si>
  <si>
    <t>金峰鄉</t>
  </si>
  <si>
    <t>達仁鄉</t>
  </si>
  <si>
    <t>大武鄉</t>
  </si>
  <si>
    <t>台東聖母醫院</t>
    <phoneticPr fontId="1" type="noConversion"/>
  </si>
  <si>
    <t>台東市F區</t>
  </si>
  <si>
    <t>晴安居家護理所</t>
    <phoneticPr fontId="1" type="noConversion"/>
  </si>
  <si>
    <t>台東市A區</t>
  </si>
  <si>
    <t>台東市B區</t>
  </si>
  <si>
    <t>台東市G區</t>
  </si>
  <si>
    <t>鹿野鄉</t>
  </si>
  <si>
    <t>一粒麥子基金會</t>
    <phoneticPr fontId="1" type="noConversion"/>
  </si>
  <si>
    <t>台東市C區</t>
  </si>
  <si>
    <t>台東馬偕醫院</t>
    <phoneticPr fontId="1" type="noConversion"/>
  </si>
  <si>
    <t>台東E區</t>
  </si>
  <si>
    <t>台東紅十字會</t>
    <phoneticPr fontId="1" type="noConversion"/>
  </si>
  <si>
    <t>東河鄉</t>
  </si>
  <si>
    <t>長濱鄉</t>
  </si>
  <si>
    <t>門諾基金會</t>
    <phoneticPr fontId="1" type="noConversion"/>
  </si>
  <si>
    <t>延平鄉</t>
  </si>
  <si>
    <t>卑南鄉A區</t>
  </si>
  <si>
    <t>卑南鄉B區</t>
  </si>
  <si>
    <t>台東市D區</t>
  </si>
  <si>
    <t>台東基督教醫院</t>
    <phoneticPr fontId="1" type="noConversion"/>
  </si>
  <si>
    <t>台東市H區</t>
  </si>
  <si>
    <t>東美居家物理治療所</t>
    <phoneticPr fontId="1" type="noConversion"/>
  </si>
  <si>
    <t>伊甸基金會</t>
    <phoneticPr fontId="1" type="noConversion"/>
  </si>
  <si>
    <t>都蘭診所</t>
    <phoneticPr fontId="1" type="noConversion"/>
  </si>
  <si>
    <t>東河鄉</t>
    <phoneticPr fontId="1" type="noConversion"/>
  </si>
  <si>
    <t>合計</t>
    <phoneticPr fontId="1" type="noConversion"/>
  </si>
  <si>
    <t>1月</t>
    <phoneticPr fontId="1" type="noConversion"/>
  </si>
  <si>
    <t>2月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</si>
  <si>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</si>
  <si>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</si>
  <si>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</si>
  <si>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</si>
  <si>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</si>
  <si>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</si>
  <si>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</si>
  <si>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</si>
  <si>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</si>
  <si>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</si>
  <si>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歸戶案量</t>
    <phoneticPr fontId="1" type="noConversion"/>
  </si>
  <si>
    <t>長濱鄉</t>
    <phoneticPr fontId="1" type="noConversion"/>
  </si>
  <si>
    <t>成功鎮</t>
    <phoneticPr fontId="1" type="noConversion"/>
  </si>
  <si>
    <t>尚未到職</t>
    <phoneticPr fontId="1" type="noConversion"/>
  </si>
  <si>
    <t>當月活動案量</t>
    <phoneticPr fontId="1" type="noConversion"/>
  </si>
  <si>
    <t>結案量</t>
    <phoneticPr fontId="1" type="noConversion"/>
  </si>
  <si>
    <t>總服務量</t>
    <phoneticPr fontId="1" type="noConversion"/>
  </si>
  <si>
    <t>尚未到職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</si>
</sst>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tabSelected="1" zoomScale="70" zoomScaleNormal="70" workbookViewId="0">
      <selection activeCell="G20" sqref="G20"/>
    </sheetView>
  </sheetViews>
  <sheetFormatPr defaultColWidth="5.69921875" defaultRowHeight="15.6" x14ac:dyDescent="0.3"/>
  <cols>
    <col min="1" max="2" width="6.19921875" style="1" bestFit="1" customWidth="1"/>
    <col min="3" max="3" width="15.8984375" style="1" customWidth="1"/>
    <col min="4" max="6" width="9.19921875" style="1" customWidth="1"/>
    <col min="7" max="7" width="11.3984375" style="1" customWidth="1"/>
    <col min="8" max="10" width="9.19921875" style="1" customWidth="1"/>
    <col min="11" max="11" width="16.59765625" style="1" customWidth="1"/>
    <col min="12" max="12" width="10.796875" style="1" customWidth="1"/>
    <col min="13" max="13" width="11" style="1" customWidth="1"/>
    <col min="14" max="14" width="13.5" style="1" customWidth="1"/>
    <col min="15" max="16" width="9.19921875" style="1" customWidth="1"/>
    <col min="17" max="18" width="15.796875" style="1" customWidth="1"/>
    <col min="19" max="21" width="9.19921875" style="1" customWidth="1"/>
    <col min="22" max="22" width="11.59765625" style="1" customWidth="1"/>
    <col min="23" max="23" width="11.69921875" style="1" customWidth="1"/>
    <col min="24" max="24" width="11" style="1" customWidth="1"/>
    <col min="25" max="25" width="11.8984375" style="1" customWidth="1"/>
    <col min="26" max="26" width="11.69921875" style="1" customWidth="1"/>
    <col min="27" max="28" width="8.5" style="1" customWidth="1"/>
    <col min="29" max="29" width="10.796875" style="1" customWidth="1"/>
    <col min="30" max="30" width="7.19921875" style="1" bestFit="1" customWidth="1"/>
    <col min="31" max="31" width="5.69921875" style="1"/>
    <col min="32" max="32" width="8.19921875" style="1" bestFit="1" customWidth="1"/>
    <col min="33" max="33" width="15.796875" style="1" bestFit="1" customWidth="1"/>
    <col min="34" max="36" width="8.19921875" style="1" bestFit="1" customWidth="1"/>
    <col min="37" max="42" width="6.69921875" style="1" bestFit="1" customWidth="1"/>
    <col min="43" max="44" width="8.19921875" style="1" bestFit="1" customWidth="1"/>
    <col min="45" max="45" width="8.19921875" style="1" customWidth="1"/>
    <col min="46" max="16384" width="5.69921875" style="1"/>
  </cols>
  <sheetData>
    <row r="1" spans="1:45" ht="19.350000000000001" customHeight="1" x14ac:dyDescent="0.3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45" ht="98.35" customHeight="1" x14ac:dyDescent="0.3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</row>
    <row r="3" spans="1:45" x14ac:dyDescent="0.3">
      <c r="A3" s="34"/>
      <c r="B3" s="35"/>
      <c r="C3" s="2" t="s">
        <v>23</v>
      </c>
      <c r="D3" s="23" t="s">
        <v>27</v>
      </c>
      <c r="E3" s="23"/>
      <c r="F3" s="23"/>
      <c r="G3" s="23" t="s">
        <v>32</v>
      </c>
      <c r="H3" s="23"/>
      <c r="I3" s="23"/>
      <c r="J3" s="23"/>
      <c r="K3" s="2" t="s">
        <v>34</v>
      </c>
      <c r="L3" s="23" t="s">
        <v>39</v>
      </c>
      <c r="M3" s="23"/>
      <c r="N3" s="23"/>
      <c r="O3" s="23"/>
      <c r="P3" s="23"/>
      <c r="Q3" s="2" t="s">
        <v>41</v>
      </c>
      <c r="R3" s="2" t="s">
        <v>43</v>
      </c>
      <c r="S3" s="23" t="s">
        <v>46</v>
      </c>
      <c r="T3" s="23"/>
      <c r="U3" s="23" t="s">
        <v>51</v>
      </c>
      <c r="V3" s="23"/>
      <c r="W3" s="23"/>
      <c r="X3" s="23"/>
      <c r="Y3" s="23" t="s">
        <v>53</v>
      </c>
      <c r="Z3" s="23"/>
      <c r="AA3" s="23" t="s">
        <v>54</v>
      </c>
      <c r="AB3" s="23"/>
      <c r="AC3" s="2" t="s">
        <v>55</v>
      </c>
      <c r="AD3" s="24" t="s">
        <v>57</v>
      </c>
    </row>
    <row r="4" spans="1:45" x14ac:dyDescent="0.3">
      <c r="A4" s="36"/>
      <c r="B4" s="37"/>
      <c r="C4" s="9" t="s">
        <v>22</v>
      </c>
      <c r="D4" s="10" t="s">
        <v>24</v>
      </c>
      <c r="E4" s="10" t="s">
        <v>25</v>
      </c>
      <c r="F4" s="10" t="s">
        <v>26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33</v>
      </c>
      <c r="L4" s="9" t="s">
        <v>35</v>
      </c>
      <c r="M4" s="9" t="s">
        <v>36</v>
      </c>
      <c r="N4" s="9" t="s">
        <v>37</v>
      </c>
      <c r="O4" s="9" t="s">
        <v>38</v>
      </c>
      <c r="P4" s="9" t="s">
        <v>25</v>
      </c>
      <c r="Q4" s="10" t="s">
        <v>40</v>
      </c>
      <c r="R4" s="9" t="s">
        <v>42</v>
      </c>
      <c r="S4" s="9" t="s">
        <v>44</v>
      </c>
      <c r="T4" s="9" t="s">
        <v>45</v>
      </c>
      <c r="U4" s="9" t="s">
        <v>47</v>
      </c>
      <c r="V4" s="9" t="s">
        <v>48</v>
      </c>
      <c r="W4" s="9" t="s">
        <v>49</v>
      </c>
      <c r="X4" s="9" t="s">
        <v>50</v>
      </c>
      <c r="Y4" s="9" t="s">
        <v>28</v>
      </c>
      <c r="Z4" s="9" t="s">
        <v>52</v>
      </c>
      <c r="AA4" s="2" t="s">
        <v>71</v>
      </c>
      <c r="AB4" s="2" t="s">
        <v>72</v>
      </c>
      <c r="AC4" s="2" t="s">
        <v>56</v>
      </c>
      <c r="AD4" s="24"/>
    </row>
    <row r="5" spans="1:45" ht="22.05" x14ac:dyDescent="0.3">
      <c r="A5" s="30" t="s">
        <v>19</v>
      </c>
      <c r="B5" s="4" t="s">
        <v>8</v>
      </c>
      <c r="C5" s="5">
        <v>5</v>
      </c>
      <c r="D5" s="5">
        <v>13</v>
      </c>
      <c r="E5" s="5">
        <v>4</v>
      </c>
      <c r="F5" s="5">
        <v>15</v>
      </c>
      <c r="G5" s="6">
        <v>20</v>
      </c>
      <c r="H5" s="6">
        <v>1</v>
      </c>
      <c r="I5" s="6">
        <v>7</v>
      </c>
      <c r="J5" s="6">
        <v>14</v>
      </c>
      <c r="K5" s="6">
        <v>18</v>
      </c>
      <c r="L5" s="6">
        <v>10</v>
      </c>
      <c r="M5" s="6">
        <v>7</v>
      </c>
      <c r="N5" s="6">
        <v>11</v>
      </c>
      <c r="O5" s="6">
        <v>19</v>
      </c>
      <c r="P5" s="6">
        <v>3</v>
      </c>
      <c r="Q5" s="6">
        <v>2</v>
      </c>
      <c r="R5" s="6">
        <v>27</v>
      </c>
      <c r="S5" s="6">
        <v>8</v>
      </c>
      <c r="T5" s="6">
        <v>1</v>
      </c>
      <c r="U5" s="6">
        <v>4</v>
      </c>
      <c r="V5" s="6">
        <v>15</v>
      </c>
      <c r="W5" s="6">
        <v>7</v>
      </c>
      <c r="X5" s="6">
        <v>23</v>
      </c>
      <c r="Y5" s="6">
        <v>2</v>
      </c>
      <c r="Z5" s="6">
        <v>12</v>
      </c>
      <c r="AA5" s="6">
        <v>4</v>
      </c>
      <c r="AB5" s="6">
        <v>0</v>
      </c>
      <c r="AC5" s="31" t="s">
        <v>73</v>
      </c>
      <c r="AD5" s="11">
        <f>SUM(C5:AC5)</f>
        <v>252</v>
      </c>
      <c r="AH5" s="25" t="s">
        <v>70</v>
      </c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ht="22.05" x14ac:dyDescent="0.3">
      <c r="A6" s="30"/>
      <c r="B6" s="4" t="s">
        <v>7</v>
      </c>
      <c r="C6" s="5">
        <v>41</v>
      </c>
      <c r="D6" s="5">
        <v>195</v>
      </c>
      <c r="E6" s="5">
        <v>71</v>
      </c>
      <c r="F6" s="5">
        <v>50</v>
      </c>
      <c r="G6" s="6">
        <v>156</v>
      </c>
      <c r="H6" s="6">
        <v>74</v>
      </c>
      <c r="I6" s="6">
        <v>84</v>
      </c>
      <c r="J6" s="6">
        <v>125</v>
      </c>
      <c r="K6" s="6">
        <v>256</v>
      </c>
      <c r="L6" s="6">
        <v>101</v>
      </c>
      <c r="M6" s="6">
        <v>97</v>
      </c>
      <c r="N6" s="6">
        <v>140</v>
      </c>
      <c r="O6" s="6">
        <v>229</v>
      </c>
      <c r="P6" s="6">
        <v>135</v>
      </c>
      <c r="Q6" s="6">
        <v>222</v>
      </c>
      <c r="R6" s="6">
        <v>178</v>
      </c>
      <c r="S6" s="6">
        <v>227</v>
      </c>
      <c r="T6" s="6">
        <v>68</v>
      </c>
      <c r="U6" s="6">
        <v>118</v>
      </c>
      <c r="V6" s="6">
        <v>170</v>
      </c>
      <c r="W6" s="6">
        <v>181</v>
      </c>
      <c r="X6" s="6">
        <v>170</v>
      </c>
      <c r="Y6" s="6">
        <v>0</v>
      </c>
      <c r="Z6" s="6">
        <v>278</v>
      </c>
      <c r="AA6" s="6">
        <v>101</v>
      </c>
      <c r="AB6" s="6">
        <v>0</v>
      </c>
      <c r="AC6" s="32"/>
      <c r="AD6" s="11">
        <f t="shared" ref="AD6:AD52" si="0">SUM(C6:AC6)</f>
        <v>3467</v>
      </c>
      <c r="AH6" s="14" t="s">
        <v>58</v>
      </c>
      <c r="AI6" s="14" t="s">
        <v>59</v>
      </c>
      <c r="AJ6" s="14" t="s">
        <v>60</v>
      </c>
      <c r="AK6" s="14" t="s">
        <v>61</v>
      </c>
      <c r="AL6" s="14" t="s">
        <v>62</v>
      </c>
      <c r="AM6" s="14" t="s">
        <v>63</v>
      </c>
      <c r="AN6" s="14" t="s">
        <v>64</v>
      </c>
      <c r="AO6" s="14" t="s">
        <v>65</v>
      </c>
      <c r="AP6" s="14" t="s">
        <v>66</v>
      </c>
      <c r="AQ6" s="14" t="s">
        <v>67</v>
      </c>
      <c r="AR6" s="14" t="s">
        <v>68</v>
      </c>
      <c r="AS6" s="14" t="s">
        <v>69</v>
      </c>
    </row>
    <row r="7" spans="1:45" ht="22.05" x14ac:dyDescent="0.3">
      <c r="A7" s="30"/>
      <c r="B7" s="4" t="s">
        <v>6</v>
      </c>
      <c r="C7" s="6">
        <v>46</v>
      </c>
      <c r="D7" s="5">
        <v>208</v>
      </c>
      <c r="E7" s="5">
        <v>75</v>
      </c>
      <c r="F7" s="5">
        <v>65</v>
      </c>
      <c r="G7" s="6">
        <v>176</v>
      </c>
      <c r="H7" s="6">
        <v>75</v>
      </c>
      <c r="I7" s="6">
        <v>91</v>
      </c>
      <c r="J7" s="6">
        <v>139</v>
      </c>
      <c r="K7" s="6">
        <v>274</v>
      </c>
      <c r="L7" s="6">
        <v>111</v>
      </c>
      <c r="M7" s="6">
        <v>104</v>
      </c>
      <c r="N7" s="6">
        <v>151</v>
      </c>
      <c r="O7" s="6">
        <v>248</v>
      </c>
      <c r="P7" s="6">
        <v>138</v>
      </c>
      <c r="Q7" s="6">
        <v>224</v>
      </c>
      <c r="R7" s="6">
        <v>205</v>
      </c>
      <c r="S7" s="6">
        <v>235</v>
      </c>
      <c r="T7" s="6">
        <v>69</v>
      </c>
      <c r="U7" s="5">
        <v>122</v>
      </c>
      <c r="V7" s="5">
        <v>170</v>
      </c>
      <c r="W7" s="5">
        <v>189</v>
      </c>
      <c r="X7" s="5">
        <v>193</v>
      </c>
      <c r="Y7" s="6">
        <v>2</v>
      </c>
      <c r="Z7" s="6">
        <v>290</v>
      </c>
      <c r="AA7" s="6">
        <v>105</v>
      </c>
      <c r="AB7" s="6">
        <v>0</v>
      </c>
      <c r="AC7" s="32"/>
      <c r="AD7" s="11">
        <f t="shared" si="0"/>
        <v>3705</v>
      </c>
      <c r="AG7" s="3" t="s">
        <v>74</v>
      </c>
      <c r="AH7" s="12">
        <f>AD7</f>
        <v>3705</v>
      </c>
      <c r="AI7" s="12">
        <f>AD11</f>
        <v>3654</v>
      </c>
      <c r="AJ7" s="12">
        <f>AD15</f>
        <v>3708</v>
      </c>
      <c r="AK7" s="12">
        <f>AD19</f>
        <v>0</v>
      </c>
      <c r="AL7" s="12">
        <f>AD23</f>
        <v>0</v>
      </c>
      <c r="AM7" s="12">
        <f>AD27</f>
        <v>0</v>
      </c>
      <c r="AN7" s="12">
        <f>AD31</f>
        <v>0</v>
      </c>
      <c r="AO7" s="12">
        <f>AD35</f>
        <v>0</v>
      </c>
      <c r="AP7" s="12">
        <f>AD39</f>
        <v>0</v>
      </c>
      <c r="AQ7" s="12">
        <f>AD43</f>
        <v>0</v>
      </c>
      <c r="AR7" s="12">
        <f>AD47</f>
        <v>0</v>
      </c>
      <c r="AS7" s="12">
        <f>AD51</f>
        <v>0</v>
      </c>
    </row>
    <row r="8" spans="1:45" ht="22.05" x14ac:dyDescent="0.3">
      <c r="A8" s="30"/>
      <c r="B8" s="4" t="s">
        <v>5</v>
      </c>
      <c r="C8" s="5">
        <v>1</v>
      </c>
      <c r="D8" s="5">
        <v>4</v>
      </c>
      <c r="E8" s="5">
        <v>4</v>
      </c>
      <c r="F8" s="5">
        <v>0</v>
      </c>
      <c r="G8" s="6">
        <v>5</v>
      </c>
      <c r="H8" s="6">
        <v>6</v>
      </c>
      <c r="I8" s="6">
        <v>3</v>
      </c>
      <c r="J8" s="6">
        <v>1</v>
      </c>
      <c r="K8" s="6">
        <v>7</v>
      </c>
      <c r="L8" s="6">
        <v>10</v>
      </c>
      <c r="M8" s="6">
        <v>7</v>
      </c>
      <c r="N8" s="6">
        <v>0</v>
      </c>
      <c r="O8" s="6">
        <v>4</v>
      </c>
      <c r="P8" s="6">
        <v>2</v>
      </c>
      <c r="Q8" s="6">
        <v>10</v>
      </c>
      <c r="R8" s="6">
        <v>4</v>
      </c>
      <c r="S8" s="6">
        <v>15</v>
      </c>
      <c r="T8" s="6"/>
      <c r="U8" s="6">
        <v>3</v>
      </c>
      <c r="V8" s="6">
        <v>15</v>
      </c>
      <c r="W8" s="6">
        <v>9</v>
      </c>
      <c r="X8" s="6">
        <v>21</v>
      </c>
      <c r="Y8" s="6">
        <v>0</v>
      </c>
      <c r="Z8" s="6">
        <v>10</v>
      </c>
      <c r="AA8" s="6">
        <v>1</v>
      </c>
      <c r="AB8" s="6">
        <v>0</v>
      </c>
      <c r="AC8" s="33"/>
      <c r="AD8" s="11">
        <f t="shared" si="0"/>
        <v>142</v>
      </c>
      <c r="AG8" s="3" t="s">
        <v>75</v>
      </c>
      <c r="AH8" s="12">
        <f>AD8</f>
        <v>142</v>
      </c>
      <c r="AI8" s="12">
        <f>AD12</f>
        <v>153</v>
      </c>
      <c r="AJ8" s="12">
        <f>AD16</f>
        <v>178</v>
      </c>
      <c r="AK8" s="12">
        <f>AD20</f>
        <v>0</v>
      </c>
      <c r="AL8" s="12">
        <f>AD24</f>
        <v>0</v>
      </c>
      <c r="AM8" s="12">
        <f>AD28</f>
        <v>0</v>
      </c>
      <c r="AN8" s="12">
        <f>AD32</f>
        <v>0</v>
      </c>
      <c r="AO8" s="12">
        <f>AD36</f>
        <v>0</v>
      </c>
      <c r="AP8" s="12">
        <f>AD40</f>
        <v>0</v>
      </c>
      <c r="AQ8" s="12">
        <f>AD44</f>
        <v>0</v>
      </c>
      <c r="AR8" s="12">
        <f>AD48</f>
        <v>0</v>
      </c>
      <c r="AS8" s="12">
        <f>AD52</f>
        <v>0</v>
      </c>
    </row>
    <row r="9" spans="1:45" ht="22.05" x14ac:dyDescent="0.3">
      <c r="A9" s="23" t="s">
        <v>18</v>
      </c>
      <c r="B9" s="2" t="s">
        <v>8</v>
      </c>
      <c r="C9" s="7">
        <v>0</v>
      </c>
      <c r="D9" s="16">
        <v>4</v>
      </c>
      <c r="E9" s="16">
        <v>4</v>
      </c>
      <c r="F9" s="16">
        <v>14</v>
      </c>
      <c r="G9" s="16">
        <v>7</v>
      </c>
      <c r="H9" s="16">
        <v>1</v>
      </c>
      <c r="I9" s="16">
        <v>5</v>
      </c>
      <c r="J9" s="16">
        <v>17</v>
      </c>
      <c r="K9" s="7">
        <v>11</v>
      </c>
      <c r="L9" s="16">
        <v>1</v>
      </c>
      <c r="M9" s="16">
        <v>0</v>
      </c>
      <c r="N9" s="16">
        <v>6</v>
      </c>
      <c r="O9" s="16">
        <v>10</v>
      </c>
      <c r="P9" s="16">
        <v>4</v>
      </c>
      <c r="Q9" s="7">
        <v>15</v>
      </c>
      <c r="R9" s="7">
        <v>18</v>
      </c>
      <c r="S9" s="7">
        <v>7</v>
      </c>
      <c r="T9" s="7">
        <v>2</v>
      </c>
      <c r="U9" s="16">
        <v>6</v>
      </c>
      <c r="V9" s="16">
        <v>7</v>
      </c>
      <c r="W9" s="16">
        <v>18</v>
      </c>
      <c r="X9" s="16">
        <v>4</v>
      </c>
      <c r="Y9" s="16">
        <v>5</v>
      </c>
      <c r="Z9" s="16">
        <v>16</v>
      </c>
      <c r="AA9" s="7">
        <v>6</v>
      </c>
      <c r="AB9" s="7">
        <v>0</v>
      </c>
      <c r="AC9" s="20" t="s">
        <v>77</v>
      </c>
      <c r="AD9" s="11">
        <f t="shared" si="0"/>
        <v>188</v>
      </c>
      <c r="AG9" s="3" t="s">
        <v>76</v>
      </c>
      <c r="AH9" s="12">
        <f>AH7+AH8</f>
        <v>3847</v>
      </c>
      <c r="AI9" s="12">
        <f>AI7+AH8+AI8</f>
        <v>3949</v>
      </c>
      <c r="AJ9" s="12">
        <f>AJ7+AH8+AI8+AJ8</f>
        <v>4181</v>
      </c>
      <c r="AK9" s="12">
        <f>AK7+AH8+AI8+AJ8+AK8</f>
        <v>473</v>
      </c>
      <c r="AL9" s="12">
        <f>AL7+AH8+AI8+AJ8+AK8+AL8</f>
        <v>473</v>
      </c>
      <c r="AM9" s="12">
        <f>AM7+AH8+AI8+AJ8+AK8+AL8+AM8</f>
        <v>473</v>
      </c>
      <c r="AN9" s="12">
        <f>AN7+AH8+AI8+AJ8+AK8+AL8+AM8+AN8</f>
        <v>473</v>
      </c>
      <c r="AO9" s="12">
        <f>AO7+AI8+AJ8+AK8+AL8+AM8+AN8+AH8</f>
        <v>473</v>
      </c>
      <c r="AP9" s="12">
        <f>AP7+AH8+AI8+AJ8+AK8+AL8+AM8+AN8+AO8+AP8</f>
        <v>473</v>
      </c>
      <c r="AQ9" s="12">
        <f>AQ7+AH8+AI8+AJ8+AK8+AL8+AM8+AN8+AO8+AP8+AQ8</f>
        <v>473</v>
      </c>
      <c r="AR9" s="12">
        <f>AR7+AH8+AI8+AJ8+AK8+AL8+AM8+AN8+AO8+AP8+AQ8+AR8</f>
        <v>473</v>
      </c>
      <c r="AS9" s="12">
        <f>AS7+AH8+AI8+AJ8+AK8+AL8+AM8+AN8+AO8+AP8+AQ8+AR8+AS8</f>
        <v>473</v>
      </c>
    </row>
    <row r="10" spans="1:45" x14ac:dyDescent="0.3">
      <c r="A10" s="23"/>
      <c r="B10" s="2" t="s">
        <v>7</v>
      </c>
      <c r="C10" s="2">
        <v>45</v>
      </c>
      <c r="D10" s="15">
        <v>199</v>
      </c>
      <c r="E10" s="15">
        <v>65</v>
      </c>
      <c r="F10" s="15">
        <v>64</v>
      </c>
      <c r="G10" s="15">
        <v>167</v>
      </c>
      <c r="H10" s="15">
        <v>75</v>
      </c>
      <c r="I10" s="15">
        <v>87</v>
      </c>
      <c r="J10" s="15">
        <v>133</v>
      </c>
      <c r="K10" s="13">
        <v>269</v>
      </c>
      <c r="L10" s="15">
        <v>104</v>
      </c>
      <c r="M10" s="15">
        <v>0</v>
      </c>
      <c r="N10" s="15">
        <v>139</v>
      </c>
      <c r="O10" s="15">
        <v>236</v>
      </c>
      <c r="P10" s="15">
        <v>136</v>
      </c>
      <c r="Q10" s="13">
        <v>214</v>
      </c>
      <c r="R10" s="13">
        <v>197</v>
      </c>
      <c r="S10" s="13">
        <v>220</v>
      </c>
      <c r="T10" s="13">
        <v>69</v>
      </c>
      <c r="U10" s="15">
        <v>122</v>
      </c>
      <c r="V10" s="15">
        <v>168</v>
      </c>
      <c r="W10" s="15">
        <v>181</v>
      </c>
      <c r="X10" s="15">
        <v>193</v>
      </c>
      <c r="Y10" s="15">
        <v>2</v>
      </c>
      <c r="Z10" s="15">
        <v>280</v>
      </c>
      <c r="AA10" s="13">
        <v>101</v>
      </c>
      <c r="AB10" s="13">
        <v>0</v>
      </c>
      <c r="AC10" s="21"/>
      <c r="AD10" s="11">
        <f t="shared" si="0"/>
        <v>3466</v>
      </c>
    </row>
    <row r="11" spans="1:45" x14ac:dyDescent="0.3">
      <c r="A11" s="23"/>
      <c r="B11" s="2" t="s">
        <v>6</v>
      </c>
      <c r="C11" s="2">
        <f>SUM(C9:C10)</f>
        <v>45</v>
      </c>
      <c r="D11" s="15">
        <v>203</v>
      </c>
      <c r="E11" s="15">
        <v>69</v>
      </c>
      <c r="F11" s="15">
        <v>78</v>
      </c>
      <c r="G11" s="15">
        <v>174</v>
      </c>
      <c r="H11" s="15">
        <v>76</v>
      </c>
      <c r="I11" s="15">
        <v>92</v>
      </c>
      <c r="J11" s="15">
        <v>150</v>
      </c>
      <c r="K11" s="13">
        <v>280</v>
      </c>
      <c r="L11" s="15">
        <v>105</v>
      </c>
      <c r="M11" s="15">
        <v>0</v>
      </c>
      <c r="N11" s="15">
        <v>145</v>
      </c>
      <c r="O11" s="15">
        <v>246</v>
      </c>
      <c r="P11" s="15">
        <v>140</v>
      </c>
      <c r="Q11" s="13">
        <v>229</v>
      </c>
      <c r="R11" s="13">
        <v>215</v>
      </c>
      <c r="S11" s="13">
        <v>227</v>
      </c>
      <c r="T11" s="13">
        <v>71</v>
      </c>
      <c r="U11" s="15">
        <v>128</v>
      </c>
      <c r="V11" s="15">
        <v>175</v>
      </c>
      <c r="W11" s="15">
        <v>199</v>
      </c>
      <c r="X11" s="15">
        <v>197</v>
      </c>
      <c r="Y11" s="15">
        <v>7</v>
      </c>
      <c r="Z11" s="15">
        <v>296</v>
      </c>
      <c r="AA11" s="13">
        <v>107</v>
      </c>
      <c r="AB11" s="13">
        <v>0</v>
      </c>
      <c r="AC11" s="21"/>
      <c r="AD11" s="11">
        <f>SUM(C11:AC11)</f>
        <v>3654</v>
      </c>
    </row>
    <row r="12" spans="1:45" x14ac:dyDescent="0.3">
      <c r="A12" s="23"/>
      <c r="B12" s="2" t="s">
        <v>5</v>
      </c>
      <c r="C12" s="2">
        <v>1</v>
      </c>
      <c r="D12" s="15">
        <v>5</v>
      </c>
      <c r="E12" s="15">
        <v>10</v>
      </c>
      <c r="F12" s="15">
        <v>0</v>
      </c>
      <c r="G12" s="15">
        <v>10</v>
      </c>
      <c r="H12" s="15">
        <v>0</v>
      </c>
      <c r="I12" s="15">
        <v>4</v>
      </c>
      <c r="J12" s="15">
        <v>6</v>
      </c>
      <c r="K12" s="13">
        <v>5</v>
      </c>
      <c r="L12" s="15">
        <v>7</v>
      </c>
      <c r="M12" s="15">
        <v>0</v>
      </c>
      <c r="N12" s="15">
        <v>12</v>
      </c>
      <c r="O12" s="15">
        <v>12</v>
      </c>
      <c r="P12" s="15">
        <v>2</v>
      </c>
      <c r="Q12" s="13">
        <v>9</v>
      </c>
      <c r="R12" s="13">
        <v>10</v>
      </c>
      <c r="S12" s="13">
        <v>20</v>
      </c>
      <c r="T12" s="13">
        <v>4</v>
      </c>
      <c r="U12" s="15">
        <v>0</v>
      </c>
      <c r="V12" s="15">
        <v>2</v>
      </c>
      <c r="W12" s="15">
        <v>10</v>
      </c>
      <c r="X12" s="15">
        <v>12</v>
      </c>
      <c r="Y12" s="15">
        <v>0</v>
      </c>
      <c r="Z12" s="15">
        <v>10</v>
      </c>
      <c r="AA12" s="13">
        <v>2</v>
      </c>
      <c r="AB12" s="13">
        <v>0</v>
      </c>
      <c r="AC12" s="22"/>
      <c r="AD12" s="11">
        <f>SUM(C12:AC12)</f>
        <v>153</v>
      </c>
    </row>
    <row r="13" spans="1:45" x14ac:dyDescent="0.3">
      <c r="A13" s="30" t="s">
        <v>17</v>
      </c>
      <c r="B13" s="8" t="s">
        <v>8</v>
      </c>
      <c r="C13" s="17">
        <v>7</v>
      </c>
      <c r="D13" s="17">
        <v>12</v>
      </c>
      <c r="E13" s="17">
        <v>4</v>
      </c>
      <c r="F13" s="17">
        <v>26</v>
      </c>
      <c r="G13" s="17">
        <v>11</v>
      </c>
      <c r="H13" s="17">
        <v>3</v>
      </c>
      <c r="I13" s="19">
        <v>5</v>
      </c>
      <c r="J13" s="19">
        <v>19</v>
      </c>
      <c r="K13" s="17">
        <v>19</v>
      </c>
      <c r="L13" s="17">
        <v>6</v>
      </c>
      <c r="M13" s="17">
        <v>0</v>
      </c>
      <c r="N13" s="17">
        <v>6</v>
      </c>
      <c r="O13" s="17">
        <v>14</v>
      </c>
      <c r="P13" s="17">
        <v>8</v>
      </c>
      <c r="Q13" s="17">
        <v>30</v>
      </c>
      <c r="R13" s="17">
        <v>10</v>
      </c>
      <c r="S13" s="17">
        <v>7</v>
      </c>
      <c r="T13" s="17">
        <v>11</v>
      </c>
      <c r="U13" s="17">
        <v>13</v>
      </c>
      <c r="V13" s="17">
        <v>18</v>
      </c>
      <c r="W13" s="18">
        <v>6</v>
      </c>
      <c r="X13" s="17">
        <v>19</v>
      </c>
      <c r="Y13" s="17">
        <v>17</v>
      </c>
      <c r="Z13" s="17">
        <v>33</v>
      </c>
      <c r="AA13" s="17">
        <v>9</v>
      </c>
      <c r="AB13" s="17">
        <v>4</v>
      </c>
      <c r="AC13" s="8"/>
      <c r="AD13" s="11">
        <f t="shared" si="0"/>
        <v>317</v>
      </c>
    </row>
    <row r="14" spans="1:45" x14ac:dyDescent="0.3">
      <c r="A14" s="30"/>
      <c r="B14" s="8" t="s">
        <v>7</v>
      </c>
      <c r="C14" s="17">
        <v>43</v>
      </c>
      <c r="D14" s="17">
        <v>193</v>
      </c>
      <c r="E14" s="17">
        <v>62</v>
      </c>
      <c r="F14" s="17">
        <v>72</v>
      </c>
      <c r="G14" s="17">
        <v>160</v>
      </c>
      <c r="H14" s="17">
        <v>76</v>
      </c>
      <c r="I14" s="19">
        <v>92</v>
      </c>
      <c r="J14" s="19">
        <v>149</v>
      </c>
      <c r="K14" s="17">
        <v>270</v>
      </c>
      <c r="L14" s="17">
        <v>99</v>
      </c>
      <c r="M14" s="17">
        <v>0</v>
      </c>
      <c r="N14" s="17">
        <v>19</v>
      </c>
      <c r="O14" s="17">
        <v>228</v>
      </c>
      <c r="P14" s="17">
        <v>140</v>
      </c>
      <c r="Q14" s="17">
        <v>220</v>
      </c>
      <c r="R14" s="17">
        <v>208</v>
      </c>
      <c r="S14" s="17">
        <v>207</v>
      </c>
      <c r="T14" s="17">
        <v>71</v>
      </c>
      <c r="U14" s="17">
        <v>126</v>
      </c>
      <c r="V14" s="17">
        <v>163</v>
      </c>
      <c r="W14" s="18">
        <v>189</v>
      </c>
      <c r="X14" s="17">
        <v>169</v>
      </c>
      <c r="Y14" s="17">
        <v>7</v>
      </c>
      <c r="Z14" s="17">
        <v>290</v>
      </c>
      <c r="AA14" s="17">
        <v>107</v>
      </c>
      <c r="AB14" s="17">
        <v>41</v>
      </c>
      <c r="AC14" s="8"/>
      <c r="AD14" s="11">
        <f t="shared" si="0"/>
        <v>3401</v>
      </c>
    </row>
    <row r="15" spans="1:45" x14ac:dyDescent="0.3">
      <c r="A15" s="30"/>
      <c r="B15" s="8" t="s">
        <v>6</v>
      </c>
      <c r="C15" s="17">
        <v>50</v>
      </c>
      <c r="D15" s="17">
        <v>205</v>
      </c>
      <c r="E15" s="17">
        <v>66</v>
      </c>
      <c r="F15" s="17">
        <v>98</v>
      </c>
      <c r="G15" s="17">
        <v>171</v>
      </c>
      <c r="H15" s="17">
        <v>79</v>
      </c>
      <c r="I15" s="19">
        <v>97</v>
      </c>
      <c r="J15" s="19">
        <v>168</v>
      </c>
      <c r="K15" s="17">
        <v>289</v>
      </c>
      <c r="L15" s="17">
        <v>105</v>
      </c>
      <c r="M15" s="17">
        <v>0</v>
      </c>
      <c r="N15" s="17">
        <v>25</v>
      </c>
      <c r="O15" s="17">
        <v>242</v>
      </c>
      <c r="P15" s="17">
        <v>138</v>
      </c>
      <c r="Q15" s="17">
        <v>250</v>
      </c>
      <c r="R15" s="17">
        <v>218</v>
      </c>
      <c r="S15" s="17">
        <v>214</v>
      </c>
      <c r="T15" s="17">
        <v>82</v>
      </c>
      <c r="U15" s="17">
        <v>139</v>
      </c>
      <c r="V15" s="17">
        <v>181</v>
      </c>
      <c r="W15" s="18">
        <v>195</v>
      </c>
      <c r="X15" s="17">
        <v>188</v>
      </c>
      <c r="Y15" s="17">
        <v>24</v>
      </c>
      <c r="Z15" s="17">
        <v>323</v>
      </c>
      <c r="AA15" s="17">
        <v>116</v>
      </c>
      <c r="AB15" s="17">
        <v>45</v>
      </c>
      <c r="AC15" s="8">
        <f t="shared" ref="AC15" si="1">SUM(AC13:AC14)</f>
        <v>0</v>
      </c>
      <c r="AD15" s="11">
        <f t="shared" si="0"/>
        <v>3708</v>
      </c>
    </row>
    <row r="16" spans="1:45" x14ac:dyDescent="0.3">
      <c r="A16" s="30"/>
      <c r="B16" s="8" t="s">
        <v>5</v>
      </c>
      <c r="C16" s="17">
        <v>2</v>
      </c>
      <c r="D16" s="17">
        <v>10</v>
      </c>
      <c r="E16" s="17">
        <v>7</v>
      </c>
      <c r="F16" s="17">
        <v>6</v>
      </c>
      <c r="G16" s="17">
        <v>15</v>
      </c>
      <c r="H16" s="17">
        <v>2</v>
      </c>
      <c r="I16" s="19">
        <v>0</v>
      </c>
      <c r="J16" s="19">
        <v>1</v>
      </c>
      <c r="K16" s="17">
        <v>10</v>
      </c>
      <c r="L16" s="17">
        <v>6</v>
      </c>
      <c r="M16" s="17">
        <v>0</v>
      </c>
      <c r="N16" s="17">
        <v>9</v>
      </c>
      <c r="O16" s="17">
        <v>18</v>
      </c>
      <c r="P16" s="17">
        <v>10</v>
      </c>
      <c r="Q16" s="17">
        <v>5</v>
      </c>
      <c r="R16" s="17">
        <v>4</v>
      </c>
      <c r="S16" s="17">
        <v>13</v>
      </c>
      <c r="T16" s="17">
        <v>11</v>
      </c>
      <c r="U16" s="17">
        <v>2</v>
      </c>
      <c r="V16" s="17">
        <v>12</v>
      </c>
      <c r="W16" s="18">
        <v>6</v>
      </c>
      <c r="X16" s="17">
        <v>16</v>
      </c>
      <c r="Y16" s="17">
        <v>0</v>
      </c>
      <c r="Z16" s="17">
        <v>13</v>
      </c>
      <c r="AA16" s="17">
        <v>0</v>
      </c>
      <c r="AB16" s="17">
        <v>0</v>
      </c>
      <c r="AC16" s="8"/>
      <c r="AD16" s="11">
        <f t="shared" si="0"/>
        <v>178</v>
      </c>
    </row>
    <row r="17" spans="1:30" x14ac:dyDescent="0.3">
      <c r="A17" s="23" t="s">
        <v>16</v>
      </c>
      <c r="B17" s="2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1">
        <f t="shared" si="0"/>
        <v>0</v>
      </c>
    </row>
    <row r="18" spans="1:30" x14ac:dyDescent="0.3">
      <c r="A18" s="23"/>
      <c r="B18" s="2" t="s">
        <v>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1">
        <f t="shared" si="0"/>
        <v>0</v>
      </c>
    </row>
    <row r="19" spans="1:30" x14ac:dyDescent="0.3">
      <c r="A19" s="23"/>
      <c r="B19" s="2" t="s">
        <v>6</v>
      </c>
      <c r="C19" s="2">
        <f>SUM(C17:C18)</f>
        <v>0</v>
      </c>
      <c r="D19" s="2">
        <f>SUM(D17:D18)</f>
        <v>0</v>
      </c>
      <c r="E19" s="2">
        <f>SUM(E17:E18)</f>
        <v>0</v>
      </c>
      <c r="F19" s="2">
        <f>SUM(F17:F18)</f>
        <v>0</v>
      </c>
      <c r="G19" s="2">
        <f>SUM(G17:G18)</f>
        <v>0</v>
      </c>
      <c r="H19" s="2">
        <f t="shared" ref="H19:AC19" si="2">SUM(H17:H18)</f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  <c r="Q19" s="2">
        <f t="shared" si="2"/>
        <v>0</v>
      </c>
      <c r="R19" s="2">
        <f t="shared" si="2"/>
        <v>0</v>
      </c>
      <c r="S19" s="2">
        <f t="shared" si="2"/>
        <v>0</v>
      </c>
      <c r="T19" s="2">
        <f t="shared" si="2"/>
        <v>0</v>
      </c>
      <c r="U19" s="2">
        <f t="shared" si="2"/>
        <v>0</v>
      </c>
      <c r="V19" s="2">
        <f t="shared" si="2"/>
        <v>0</v>
      </c>
      <c r="W19" s="2">
        <f t="shared" si="2"/>
        <v>0</v>
      </c>
      <c r="X19" s="2">
        <f t="shared" si="2"/>
        <v>0</v>
      </c>
      <c r="Y19" s="2">
        <f t="shared" si="2"/>
        <v>0</v>
      </c>
      <c r="Z19" s="2">
        <f t="shared" si="2"/>
        <v>0</v>
      </c>
      <c r="AA19" s="2">
        <f t="shared" si="2"/>
        <v>0</v>
      </c>
      <c r="AB19" s="2">
        <f t="shared" si="2"/>
        <v>0</v>
      </c>
      <c r="AC19" s="2">
        <f t="shared" si="2"/>
        <v>0</v>
      </c>
      <c r="AD19" s="11">
        <f t="shared" si="0"/>
        <v>0</v>
      </c>
    </row>
    <row r="20" spans="1:30" x14ac:dyDescent="0.3">
      <c r="A20" s="23"/>
      <c r="B20" s="2" t="s">
        <v>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1">
        <f t="shared" si="0"/>
        <v>0</v>
      </c>
    </row>
    <row r="21" spans="1:30" x14ac:dyDescent="0.3">
      <c r="A21" s="30" t="s">
        <v>15</v>
      </c>
      <c r="B21" s="8" t="s">
        <v>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1">
        <f t="shared" si="0"/>
        <v>0</v>
      </c>
    </row>
    <row r="22" spans="1:30" x14ac:dyDescent="0.3">
      <c r="A22" s="30"/>
      <c r="B22" s="8" t="s">
        <v>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1">
        <f t="shared" si="0"/>
        <v>0</v>
      </c>
    </row>
    <row r="23" spans="1:30" x14ac:dyDescent="0.3">
      <c r="A23" s="30"/>
      <c r="B23" s="8" t="s">
        <v>6</v>
      </c>
      <c r="C23" s="8">
        <f>SUM(C21:C22)</f>
        <v>0</v>
      </c>
      <c r="D23" s="8">
        <f>SUM(D21:D22)</f>
        <v>0</v>
      </c>
      <c r="E23" s="8">
        <f>SUM(E21:E22)</f>
        <v>0</v>
      </c>
      <c r="F23" s="8">
        <f>SUM(F21:F22)</f>
        <v>0</v>
      </c>
      <c r="G23" s="8">
        <f>SUM(G21:G22)</f>
        <v>0</v>
      </c>
      <c r="H23" s="8">
        <f t="shared" ref="H23:AC23" si="3">SUM(H21:H22)</f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t="shared" si="3"/>
        <v>0</v>
      </c>
      <c r="W23" s="8">
        <f t="shared" si="3"/>
        <v>0</v>
      </c>
      <c r="X23" s="8">
        <f t="shared" si="3"/>
        <v>0</v>
      </c>
      <c r="Y23" s="8">
        <f t="shared" si="3"/>
        <v>0</v>
      </c>
      <c r="Z23" s="8">
        <f t="shared" si="3"/>
        <v>0</v>
      </c>
      <c r="AA23" s="8">
        <f t="shared" si="3"/>
        <v>0</v>
      </c>
      <c r="AB23" s="8">
        <f t="shared" si="3"/>
        <v>0</v>
      </c>
      <c r="AC23" s="8">
        <f t="shared" si="3"/>
        <v>0</v>
      </c>
      <c r="AD23" s="11">
        <f t="shared" si="0"/>
        <v>0</v>
      </c>
    </row>
    <row r="24" spans="1:30" x14ac:dyDescent="0.3">
      <c r="A24" s="30"/>
      <c r="B24" s="8" t="s">
        <v>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1">
        <f t="shared" si="0"/>
        <v>0</v>
      </c>
    </row>
    <row r="25" spans="1:30" x14ac:dyDescent="0.3">
      <c r="A25" s="23" t="s">
        <v>14</v>
      </c>
      <c r="B25" s="2" t="s">
        <v>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1">
        <f t="shared" si="0"/>
        <v>0</v>
      </c>
    </row>
    <row r="26" spans="1:30" x14ac:dyDescent="0.3">
      <c r="A26" s="23"/>
      <c r="B26" s="2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1">
        <f t="shared" si="0"/>
        <v>0</v>
      </c>
    </row>
    <row r="27" spans="1:30" x14ac:dyDescent="0.3">
      <c r="A27" s="23"/>
      <c r="B27" s="2" t="s">
        <v>6</v>
      </c>
      <c r="C27" s="2">
        <f>SUM(C25:C26)</f>
        <v>0</v>
      </c>
      <c r="D27" s="2">
        <f>SUM(D25:D26)</f>
        <v>0</v>
      </c>
      <c r="E27" s="2">
        <f>SUM(E25:E26)</f>
        <v>0</v>
      </c>
      <c r="F27" s="2">
        <f>SUM(F25:F26)</f>
        <v>0</v>
      </c>
      <c r="G27" s="2">
        <f>SUM(G25:G26)</f>
        <v>0</v>
      </c>
      <c r="H27" s="2">
        <f t="shared" ref="H27:AC27" si="4">SUM(H25:H26)</f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  <c r="R27" s="2">
        <f t="shared" si="4"/>
        <v>0</v>
      </c>
      <c r="S27" s="2">
        <f t="shared" si="4"/>
        <v>0</v>
      </c>
      <c r="T27" s="2">
        <f t="shared" si="4"/>
        <v>0</v>
      </c>
      <c r="U27" s="2">
        <f t="shared" si="4"/>
        <v>0</v>
      </c>
      <c r="V27" s="2">
        <f t="shared" si="4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  <c r="Z27" s="2">
        <f t="shared" si="4"/>
        <v>0</v>
      </c>
      <c r="AA27" s="2">
        <f t="shared" si="4"/>
        <v>0</v>
      </c>
      <c r="AB27" s="2">
        <f t="shared" si="4"/>
        <v>0</v>
      </c>
      <c r="AC27" s="2">
        <f t="shared" si="4"/>
        <v>0</v>
      </c>
      <c r="AD27" s="11">
        <f t="shared" si="0"/>
        <v>0</v>
      </c>
    </row>
    <row r="28" spans="1:30" x14ac:dyDescent="0.3">
      <c r="A28" s="23"/>
      <c r="B28" s="2" t="s">
        <v>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1">
        <f t="shared" si="0"/>
        <v>0</v>
      </c>
    </row>
    <row r="29" spans="1:30" x14ac:dyDescent="0.3">
      <c r="A29" s="30" t="s">
        <v>13</v>
      </c>
      <c r="B29" s="8" t="s">
        <v>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1">
        <f t="shared" si="0"/>
        <v>0</v>
      </c>
    </row>
    <row r="30" spans="1:30" x14ac:dyDescent="0.3">
      <c r="A30" s="30"/>
      <c r="B30" s="8" t="s">
        <v>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1">
        <f t="shared" si="0"/>
        <v>0</v>
      </c>
    </row>
    <row r="31" spans="1:30" x14ac:dyDescent="0.3">
      <c r="A31" s="30"/>
      <c r="B31" s="8" t="s">
        <v>6</v>
      </c>
      <c r="C31" s="8">
        <f>SUM(C29:C30)</f>
        <v>0</v>
      </c>
      <c r="D31" s="8">
        <f>SUM(D29:D30)</f>
        <v>0</v>
      </c>
      <c r="E31" s="8">
        <f>SUM(E29:E30)</f>
        <v>0</v>
      </c>
      <c r="F31" s="8">
        <f>SUM(F29:F30)</f>
        <v>0</v>
      </c>
      <c r="G31" s="8">
        <f>SUM(G29:G30)</f>
        <v>0</v>
      </c>
      <c r="H31" s="8">
        <f t="shared" ref="H31:AC31" si="5">SUM(H29:H30)</f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5"/>
        <v>0</v>
      </c>
      <c r="U31" s="8">
        <f t="shared" si="5"/>
        <v>0</v>
      </c>
      <c r="V31" s="8">
        <f t="shared" si="5"/>
        <v>0</v>
      </c>
      <c r="W31" s="8">
        <f t="shared" si="5"/>
        <v>0</v>
      </c>
      <c r="X31" s="8">
        <f t="shared" si="5"/>
        <v>0</v>
      </c>
      <c r="Y31" s="8">
        <f t="shared" si="5"/>
        <v>0</v>
      </c>
      <c r="Z31" s="8">
        <f t="shared" si="5"/>
        <v>0</v>
      </c>
      <c r="AA31" s="8">
        <f t="shared" si="5"/>
        <v>0</v>
      </c>
      <c r="AB31" s="8">
        <f t="shared" si="5"/>
        <v>0</v>
      </c>
      <c r="AC31" s="8">
        <f t="shared" si="5"/>
        <v>0</v>
      </c>
      <c r="AD31" s="11">
        <f t="shared" si="0"/>
        <v>0</v>
      </c>
    </row>
    <row r="32" spans="1:30" x14ac:dyDescent="0.3">
      <c r="A32" s="30"/>
      <c r="B32" s="8" t="s">
        <v>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1">
        <f t="shared" si="0"/>
        <v>0</v>
      </c>
    </row>
    <row r="33" spans="1:30" x14ac:dyDescent="0.3">
      <c r="A33" s="23" t="s">
        <v>12</v>
      </c>
      <c r="B33" s="2" t="s">
        <v>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1">
        <f t="shared" si="0"/>
        <v>0</v>
      </c>
    </row>
    <row r="34" spans="1:30" x14ac:dyDescent="0.3">
      <c r="A34" s="23"/>
      <c r="B34" s="2" t="s">
        <v>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1">
        <f t="shared" si="0"/>
        <v>0</v>
      </c>
    </row>
    <row r="35" spans="1:30" x14ac:dyDescent="0.3">
      <c r="A35" s="23"/>
      <c r="B35" s="2" t="s">
        <v>6</v>
      </c>
      <c r="C35" s="2">
        <f>SUM(C33:C34)</f>
        <v>0</v>
      </c>
      <c r="D35" s="2">
        <f>SUM(D33:D34)</f>
        <v>0</v>
      </c>
      <c r="E35" s="2">
        <f>SUM(E33:E34)</f>
        <v>0</v>
      </c>
      <c r="F35" s="2">
        <f>SUM(F33:F34)</f>
        <v>0</v>
      </c>
      <c r="G35" s="2">
        <f>SUM(G33:G34)</f>
        <v>0</v>
      </c>
      <c r="H35" s="2">
        <f t="shared" ref="H35:AC35" si="6">SUM(H33:H34)</f>
        <v>0</v>
      </c>
      <c r="I35" s="2">
        <f t="shared" si="6"/>
        <v>0</v>
      </c>
      <c r="J35" s="2">
        <f t="shared" si="6"/>
        <v>0</v>
      </c>
      <c r="K35" s="2">
        <f t="shared" si="6"/>
        <v>0</v>
      </c>
      <c r="L35" s="2">
        <f t="shared" si="6"/>
        <v>0</v>
      </c>
      <c r="M35" s="2">
        <f t="shared" si="6"/>
        <v>0</v>
      </c>
      <c r="N35" s="2">
        <f t="shared" si="6"/>
        <v>0</v>
      </c>
      <c r="O35" s="2">
        <f t="shared" si="6"/>
        <v>0</v>
      </c>
      <c r="P35" s="2">
        <f t="shared" si="6"/>
        <v>0</v>
      </c>
      <c r="Q35" s="2">
        <f t="shared" si="6"/>
        <v>0</v>
      </c>
      <c r="R35" s="2">
        <f t="shared" si="6"/>
        <v>0</v>
      </c>
      <c r="S35" s="2">
        <f t="shared" si="6"/>
        <v>0</v>
      </c>
      <c r="T35" s="2">
        <f t="shared" si="6"/>
        <v>0</v>
      </c>
      <c r="U35" s="2">
        <f t="shared" si="6"/>
        <v>0</v>
      </c>
      <c r="V35" s="2">
        <f t="shared" si="6"/>
        <v>0</v>
      </c>
      <c r="W35" s="2">
        <f t="shared" si="6"/>
        <v>0</v>
      </c>
      <c r="X35" s="2">
        <f t="shared" si="6"/>
        <v>0</v>
      </c>
      <c r="Y35" s="2">
        <f t="shared" si="6"/>
        <v>0</v>
      </c>
      <c r="Z35" s="2">
        <f t="shared" si="6"/>
        <v>0</v>
      </c>
      <c r="AA35" s="2">
        <f t="shared" si="6"/>
        <v>0</v>
      </c>
      <c r="AB35" s="2">
        <f t="shared" si="6"/>
        <v>0</v>
      </c>
      <c r="AC35" s="2">
        <f t="shared" si="6"/>
        <v>0</v>
      </c>
      <c r="AD35" s="11">
        <f t="shared" si="0"/>
        <v>0</v>
      </c>
    </row>
    <row r="36" spans="1:30" x14ac:dyDescent="0.3">
      <c r="A36" s="23"/>
      <c r="B36" s="2" t="s">
        <v>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1">
        <f t="shared" si="0"/>
        <v>0</v>
      </c>
    </row>
    <row r="37" spans="1:30" x14ac:dyDescent="0.3">
      <c r="A37" s="30" t="s">
        <v>11</v>
      </c>
      <c r="B37" s="8" t="s">
        <v>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1">
        <f t="shared" si="0"/>
        <v>0</v>
      </c>
    </row>
    <row r="38" spans="1:30" x14ac:dyDescent="0.3">
      <c r="A38" s="30"/>
      <c r="B38" s="8" t="s">
        <v>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1">
        <f t="shared" si="0"/>
        <v>0</v>
      </c>
    </row>
    <row r="39" spans="1:30" x14ac:dyDescent="0.3">
      <c r="A39" s="30"/>
      <c r="B39" s="8" t="s">
        <v>6</v>
      </c>
      <c r="C39" s="8">
        <f>SUM(C37:C38)</f>
        <v>0</v>
      </c>
      <c r="D39" s="8">
        <f>SUM(D37:D38)</f>
        <v>0</v>
      </c>
      <c r="E39" s="8">
        <f>SUM(E37:E38)</f>
        <v>0</v>
      </c>
      <c r="F39" s="8">
        <f>SUM(F37:F38)</f>
        <v>0</v>
      </c>
      <c r="G39" s="8">
        <f>SUM(G37:G38)</f>
        <v>0</v>
      </c>
      <c r="H39" s="8">
        <f t="shared" ref="H39:AC39" si="7">SUM(H37:H38)</f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 t="shared" si="7"/>
        <v>0</v>
      </c>
      <c r="M39" s="8">
        <f t="shared" si="7"/>
        <v>0</v>
      </c>
      <c r="N39" s="8">
        <f t="shared" si="7"/>
        <v>0</v>
      </c>
      <c r="O39" s="8">
        <f t="shared" si="7"/>
        <v>0</v>
      </c>
      <c r="P39" s="8">
        <f t="shared" si="7"/>
        <v>0</v>
      </c>
      <c r="Q39" s="8">
        <f t="shared" si="7"/>
        <v>0</v>
      </c>
      <c r="R39" s="8">
        <f t="shared" si="7"/>
        <v>0</v>
      </c>
      <c r="S39" s="8">
        <f t="shared" si="7"/>
        <v>0</v>
      </c>
      <c r="T39" s="8">
        <f t="shared" si="7"/>
        <v>0</v>
      </c>
      <c r="U39" s="8">
        <f t="shared" si="7"/>
        <v>0</v>
      </c>
      <c r="V39" s="8">
        <f t="shared" si="7"/>
        <v>0</v>
      </c>
      <c r="W39" s="8">
        <f t="shared" si="7"/>
        <v>0</v>
      </c>
      <c r="X39" s="8">
        <f t="shared" si="7"/>
        <v>0</v>
      </c>
      <c r="Y39" s="8">
        <f t="shared" si="7"/>
        <v>0</v>
      </c>
      <c r="Z39" s="8">
        <f t="shared" si="7"/>
        <v>0</v>
      </c>
      <c r="AA39" s="8">
        <f t="shared" si="7"/>
        <v>0</v>
      </c>
      <c r="AB39" s="8">
        <f t="shared" si="7"/>
        <v>0</v>
      </c>
      <c r="AC39" s="8">
        <f t="shared" si="7"/>
        <v>0</v>
      </c>
      <c r="AD39" s="11">
        <f t="shared" si="0"/>
        <v>0</v>
      </c>
    </row>
    <row r="40" spans="1:30" x14ac:dyDescent="0.3">
      <c r="A40" s="30"/>
      <c r="B40" s="8" t="s">
        <v>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1">
        <f t="shared" si="0"/>
        <v>0</v>
      </c>
    </row>
    <row r="41" spans="1:30" x14ac:dyDescent="0.3">
      <c r="A41" s="23" t="s">
        <v>10</v>
      </c>
      <c r="B41" s="2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1">
        <f t="shared" si="0"/>
        <v>0</v>
      </c>
    </row>
    <row r="42" spans="1:30" x14ac:dyDescent="0.3">
      <c r="A42" s="23"/>
      <c r="B42" s="2" t="s">
        <v>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1">
        <f t="shared" si="0"/>
        <v>0</v>
      </c>
    </row>
    <row r="43" spans="1:30" x14ac:dyDescent="0.3">
      <c r="A43" s="23"/>
      <c r="B43" s="2" t="s">
        <v>6</v>
      </c>
      <c r="C43" s="2">
        <f>SUM(C41:C42)</f>
        <v>0</v>
      </c>
      <c r="D43" s="2">
        <f>SUM(D41:D42)</f>
        <v>0</v>
      </c>
      <c r="E43" s="2">
        <f>SUM(E41:E42)</f>
        <v>0</v>
      </c>
      <c r="F43" s="2">
        <f>SUM(F41:F42)</f>
        <v>0</v>
      </c>
      <c r="G43" s="2">
        <f>SUM(G41:G42)</f>
        <v>0</v>
      </c>
      <c r="H43" s="2">
        <f t="shared" ref="H43:AC43" si="8">SUM(H41:H42)</f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0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  <c r="Z43" s="2">
        <f t="shared" si="8"/>
        <v>0</v>
      </c>
      <c r="AA43" s="2">
        <f t="shared" si="8"/>
        <v>0</v>
      </c>
      <c r="AB43" s="2">
        <f t="shared" si="8"/>
        <v>0</v>
      </c>
      <c r="AC43" s="2">
        <f t="shared" si="8"/>
        <v>0</v>
      </c>
      <c r="AD43" s="11">
        <f t="shared" si="0"/>
        <v>0</v>
      </c>
    </row>
    <row r="44" spans="1:30" x14ac:dyDescent="0.3">
      <c r="A44" s="23"/>
      <c r="B44" s="2" t="s">
        <v>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1">
        <f t="shared" si="0"/>
        <v>0</v>
      </c>
    </row>
    <row r="45" spans="1:30" x14ac:dyDescent="0.3">
      <c r="A45" s="30" t="s">
        <v>9</v>
      </c>
      <c r="B45" s="8" t="s">
        <v>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1">
        <f t="shared" si="0"/>
        <v>0</v>
      </c>
    </row>
    <row r="46" spans="1:30" x14ac:dyDescent="0.3">
      <c r="A46" s="30"/>
      <c r="B46" s="8" t="s">
        <v>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1">
        <f t="shared" si="0"/>
        <v>0</v>
      </c>
    </row>
    <row r="47" spans="1:30" x14ac:dyDescent="0.3">
      <c r="A47" s="30"/>
      <c r="B47" s="8" t="s">
        <v>6</v>
      </c>
      <c r="C47" s="8">
        <f>SUM(C45:C46)</f>
        <v>0</v>
      </c>
      <c r="D47" s="8">
        <f>SUM(D45:D46)</f>
        <v>0</v>
      </c>
      <c r="E47" s="8">
        <f>SUM(E45:E46)</f>
        <v>0</v>
      </c>
      <c r="F47" s="8">
        <f>SUM(F45:F46)</f>
        <v>0</v>
      </c>
      <c r="G47" s="8">
        <f>SUM(G45:G46)</f>
        <v>0</v>
      </c>
      <c r="H47" s="8">
        <f t="shared" ref="H47:AC47" si="9">SUM(H45:H46)</f>
        <v>0</v>
      </c>
      <c r="I47" s="8">
        <f t="shared" si="9"/>
        <v>0</v>
      </c>
      <c r="J47" s="8">
        <f t="shared" si="9"/>
        <v>0</v>
      </c>
      <c r="K47" s="8">
        <f t="shared" si="9"/>
        <v>0</v>
      </c>
      <c r="L47" s="8">
        <f t="shared" si="9"/>
        <v>0</v>
      </c>
      <c r="M47" s="8">
        <f t="shared" si="9"/>
        <v>0</v>
      </c>
      <c r="N47" s="8">
        <f t="shared" si="9"/>
        <v>0</v>
      </c>
      <c r="O47" s="8">
        <f t="shared" si="9"/>
        <v>0</v>
      </c>
      <c r="P47" s="8">
        <f t="shared" si="9"/>
        <v>0</v>
      </c>
      <c r="Q47" s="8">
        <f t="shared" si="9"/>
        <v>0</v>
      </c>
      <c r="R47" s="8">
        <f t="shared" si="9"/>
        <v>0</v>
      </c>
      <c r="S47" s="8">
        <f t="shared" si="9"/>
        <v>0</v>
      </c>
      <c r="T47" s="8">
        <f t="shared" si="9"/>
        <v>0</v>
      </c>
      <c r="U47" s="8">
        <f t="shared" si="9"/>
        <v>0</v>
      </c>
      <c r="V47" s="8">
        <f t="shared" si="9"/>
        <v>0</v>
      </c>
      <c r="W47" s="8">
        <f t="shared" si="9"/>
        <v>0</v>
      </c>
      <c r="X47" s="8">
        <f t="shared" si="9"/>
        <v>0</v>
      </c>
      <c r="Y47" s="8">
        <f t="shared" si="9"/>
        <v>0</v>
      </c>
      <c r="Z47" s="8">
        <f t="shared" si="9"/>
        <v>0</v>
      </c>
      <c r="AA47" s="8">
        <f t="shared" si="9"/>
        <v>0</v>
      </c>
      <c r="AB47" s="8">
        <f t="shared" si="9"/>
        <v>0</v>
      </c>
      <c r="AC47" s="8">
        <f t="shared" si="9"/>
        <v>0</v>
      </c>
      <c r="AD47" s="11">
        <f t="shared" si="0"/>
        <v>0</v>
      </c>
    </row>
    <row r="48" spans="1:30" x14ac:dyDescent="0.3">
      <c r="A48" s="30"/>
      <c r="B48" s="8" t="s">
        <v>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1">
        <f t="shared" si="0"/>
        <v>0</v>
      </c>
    </row>
    <row r="49" spans="1:30" x14ac:dyDescent="0.3">
      <c r="A49" s="23" t="s">
        <v>4</v>
      </c>
      <c r="B49" s="2" t="s">
        <v>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1">
        <f t="shared" si="0"/>
        <v>0</v>
      </c>
    </row>
    <row r="50" spans="1:30" x14ac:dyDescent="0.3">
      <c r="A50" s="23"/>
      <c r="B50" s="2" t="s">
        <v>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1">
        <f t="shared" si="0"/>
        <v>0</v>
      </c>
    </row>
    <row r="51" spans="1:30" x14ac:dyDescent="0.3">
      <c r="A51" s="23"/>
      <c r="B51" s="2" t="s">
        <v>1</v>
      </c>
      <c r="C51" s="2">
        <f>SUM(C49:C50)</f>
        <v>0</v>
      </c>
      <c r="D51" s="2">
        <f>SUM(D49:D50)</f>
        <v>0</v>
      </c>
      <c r="E51" s="2">
        <f>SUM(E49:E50)</f>
        <v>0</v>
      </c>
      <c r="F51" s="2">
        <f>SUM(F49:F50)</f>
        <v>0</v>
      </c>
      <c r="G51" s="2">
        <f>SUM(G49:G50)</f>
        <v>0</v>
      </c>
      <c r="H51" s="2">
        <f t="shared" ref="H51:AC51" si="10">SUM(H49:H50)</f>
        <v>0</v>
      </c>
      <c r="I51" s="2">
        <f t="shared" si="10"/>
        <v>0</v>
      </c>
      <c r="J51" s="2">
        <f t="shared" si="10"/>
        <v>0</v>
      </c>
      <c r="K51" s="2">
        <f t="shared" si="10"/>
        <v>0</v>
      </c>
      <c r="L51" s="2">
        <f t="shared" si="10"/>
        <v>0</v>
      </c>
      <c r="M51" s="2">
        <f t="shared" si="10"/>
        <v>0</v>
      </c>
      <c r="N51" s="2">
        <f t="shared" si="10"/>
        <v>0</v>
      </c>
      <c r="O51" s="2">
        <f t="shared" si="10"/>
        <v>0</v>
      </c>
      <c r="P51" s="2">
        <f t="shared" si="10"/>
        <v>0</v>
      </c>
      <c r="Q51" s="2">
        <f t="shared" si="10"/>
        <v>0</v>
      </c>
      <c r="R51" s="2">
        <f t="shared" si="10"/>
        <v>0</v>
      </c>
      <c r="S51" s="2">
        <f t="shared" si="10"/>
        <v>0</v>
      </c>
      <c r="T51" s="2">
        <f t="shared" si="10"/>
        <v>0</v>
      </c>
      <c r="U51" s="2">
        <f t="shared" si="10"/>
        <v>0</v>
      </c>
      <c r="V51" s="2">
        <f t="shared" si="10"/>
        <v>0</v>
      </c>
      <c r="W51" s="2">
        <f t="shared" si="10"/>
        <v>0</v>
      </c>
      <c r="X51" s="2">
        <f t="shared" si="10"/>
        <v>0</v>
      </c>
      <c r="Y51" s="2">
        <f t="shared" si="10"/>
        <v>0</v>
      </c>
      <c r="Z51" s="2">
        <f t="shared" si="10"/>
        <v>0</v>
      </c>
      <c r="AA51" s="2">
        <f t="shared" si="10"/>
        <v>0</v>
      </c>
      <c r="AB51" s="2">
        <f t="shared" si="10"/>
        <v>0</v>
      </c>
      <c r="AC51" s="2">
        <f t="shared" si="10"/>
        <v>0</v>
      </c>
      <c r="AD51" s="11">
        <f t="shared" si="0"/>
        <v>0</v>
      </c>
    </row>
    <row r="52" spans="1:30" x14ac:dyDescent="0.3">
      <c r="A52" s="23"/>
      <c r="B52" s="2" t="s"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1">
        <f t="shared" si="0"/>
        <v>0</v>
      </c>
    </row>
  </sheetData>
  <mergeCells count="26">
    <mergeCell ref="A1:AC1"/>
    <mergeCell ref="A2:AC2"/>
    <mergeCell ref="A45:A48"/>
    <mergeCell ref="A49:A52"/>
    <mergeCell ref="A33:A36"/>
    <mergeCell ref="A37:A40"/>
    <mergeCell ref="A17:A20"/>
    <mergeCell ref="A21:A24"/>
    <mergeCell ref="A25:A28"/>
    <mergeCell ref="A29:A32"/>
    <mergeCell ref="A41:A44"/>
    <mergeCell ref="AC5:AC8"/>
    <mergeCell ref="A13:A16"/>
    <mergeCell ref="A3:B4"/>
    <mergeCell ref="A5:A8"/>
    <mergeCell ref="A9:A12"/>
    <mergeCell ref="AC9:AC12"/>
    <mergeCell ref="D3:F3"/>
    <mergeCell ref="AD3:AD4"/>
    <mergeCell ref="AH5:AS5"/>
    <mergeCell ref="L3:P3"/>
    <mergeCell ref="S3:T3"/>
    <mergeCell ref="U3:X3"/>
    <mergeCell ref="Y3:Z3"/>
    <mergeCell ref="AA3:AB3"/>
    <mergeCell ref="G3:J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A單位每月服務案量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蘇奈庫穗</cp:lastModifiedBy>
  <cp:lastPrinted>2021-02-17T01:32:22Z</cp:lastPrinted>
  <dcterms:created xsi:type="dcterms:W3CDTF">2021-02-02T02:43:50Z</dcterms:created>
  <dcterms:modified xsi:type="dcterms:W3CDTF">2021-04-09T06:30:38Z</dcterms:modified>
</cp:coreProperties>
</file>