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蘇奈\臺東縣衛生局社區整體照顧服務體系107年開始1080826\社區整體照顧服務體系計畫-10703起\7服務情況\112年\112年A單位\"/>
    </mc:Choice>
  </mc:AlternateContent>
  <xr:revisionPtr revIDLastSave="0" documentId="13_ncr:1_{7445BF77-755B-4BC5-9194-38D62A701809}" xr6:coauthVersionLast="47" xr6:coauthVersionMax="47" xr10:uidLastSave="{00000000-0000-0000-0000-000000000000}"/>
  <bookViews>
    <workbookView xWindow="-104" yWindow="-104" windowWidth="22326" windowHeight="12050" tabRatio="644" activeTab="1" xr2:uid="{00000000-000D-0000-FFFF-FFFF00000000}"/>
  </bookViews>
  <sheets>
    <sheet name="每月監測指標統計-個案管理人員" sheetId="1" r:id="rId1"/>
    <sheet name="每月監測指標分析-個案管理人員" sheetId="4" r:id="rId2"/>
    <sheet name="服務單位全名縮寫對照" sheetId="3" r:id="rId3"/>
  </sheets>
  <definedNames>
    <definedName name="_xlnm._FilterDatabase" localSheetId="0" hidden="1">'每月監測指標統計-個案管理人員'!$A$10:$CB$59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3" i="1" l="1"/>
  <c r="I54" i="1"/>
  <c r="I55" i="1"/>
  <c r="H53" i="1"/>
  <c r="H54" i="1"/>
  <c r="H55" i="1"/>
  <c r="G53" i="1"/>
  <c r="G54" i="1"/>
  <c r="F53" i="1"/>
  <c r="F54" i="1"/>
  <c r="E52" i="1"/>
  <c r="E53" i="1"/>
  <c r="E54" i="1"/>
  <c r="D52" i="1"/>
  <c r="D53" i="1"/>
  <c r="D54" i="1"/>
  <c r="I16" i="1" l="1"/>
  <c r="I17" i="1"/>
  <c r="H16" i="1"/>
  <c r="H17" i="1"/>
  <c r="G16" i="1"/>
  <c r="G17" i="1"/>
  <c r="F16" i="1"/>
  <c r="F17" i="1"/>
  <c r="E15" i="1"/>
  <c r="E16" i="1"/>
  <c r="D15" i="1"/>
  <c r="D16" i="1"/>
  <c r="D5" i="4" l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BI59" i="1"/>
  <c r="BJ59" i="1"/>
  <c r="BK59" i="1"/>
  <c r="BL59" i="1"/>
  <c r="BM59" i="1"/>
  <c r="BN59" i="1"/>
  <c r="BO59" i="1"/>
  <c r="BP59" i="1"/>
  <c r="BQ59" i="1"/>
  <c r="BR59" i="1"/>
  <c r="BS59" i="1"/>
  <c r="BT59" i="1"/>
  <c r="BU59" i="1"/>
  <c r="BV59" i="1"/>
  <c r="BW59" i="1"/>
  <c r="BX59" i="1"/>
  <c r="BY59" i="1"/>
  <c r="BZ59" i="1"/>
  <c r="CA59" i="1"/>
  <c r="CB59" i="1"/>
  <c r="CC59" i="1"/>
  <c r="I19" i="1"/>
  <c r="H19" i="1"/>
  <c r="G19" i="1"/>
  <c r="F19" i="1"/>
  <c r="E19" i="1"/>
  <c r="D19" i="1"/>
  <c r="I25" i="1" l="1"/>
  <c r="H25" i="1"/>
  <c r="G25" i="1"/>
  <c r="F25" i="1"/>
  <c r="E25" i="1"/>
  <c r="D24" i="1"/>
  <c r="D25" i="1"/>
  <c r="C5" i="4" l="1"/>
  <c r="I58" i="1" l="1"/>
  <c r="H58" i="1"/>
  <c r="G58" i="1"/>
  <c r="F58" i="1"/>
  <c r="E58" i="1"/>
  <c r="D58" i="1"/>
  <c r="I32" i="1"/>
  <c r="I33" i="1"/>
  <c r="H32" i="1"/>
  <c r="H33" i="1"/>
  <c r="G32" i="1"/>
  <c r="G33" i="1"/>
  <c r="F32" i="1"/>
  <c r="F33" i="1"/>
  <c r="E32" i="1"/>
  <c r="E33" i="1"/>
  <c r="D32" i="1"/>
  <c r="D33" i="1"/>
  <c r="I24" i="1" l="1"/>
  <c r="H24" i="1"/>
  <c r="G24" i="1"/>
  <c r="F24" i="1"/>
  <c r="E24" i="1"/>
  <c r="D44" i="1" l="1"/>
  <c r="E44" i="1"/>
  <c r="F44" i="1"/>
  <c r="G44" i="1"/>
  <c r="H44" i="1"/>
  <c r="I44" i="1"/>
  <c r="D35" i="1"/>
  <c r="E35" i="1"/>
  <c r="F35" i="1"/>
  <c r="G35" i="1"/>
  <c r="H35" i="1"/>
  <c r="I35" i="1"/>
  <c r="D31" i="1"/>
  <c r="E31" i="1"/>
  <c r="F31" i="1"/>
  <c r="G31" i="1"/>
  <c r="H31" i="1"/>
  <c r="I31" i="1"/>
  <c r="I43" i="1" l="1"/>
  <c r="H43" i="1"/>
  <c r="G43" i="1"/>
  <c r="F43" i="1"/>
  <c r="E43" i="1"/>
  <c r="D43" i="1"/>
  <c r="I52" i="1"/>
  <c r="H52" i="1"/>
  <c r="G52" i="1"/>
  <c r="F52" i="1"/>
  <c r="I42" i="1"/>
  <c r="H42" i="1"/>
  <c r="G42" i="1"/>
  <c r="F42" i="1"/>
  <c r="E42" i="1"/>
  <c r="D42" i="1"/>
  <c r="D51" i="1"/>
  <c r="E51" i="1"/>
  <c r="F51" i="1"/>
  <c r="G51" i="1"/>
  <c r="H51" i="1"/>
  <c r="I51" i="1"/>
  <c r="D10" i="4"/>
  <c r="I11" i="1"/>
  <c r="I12" i="1"/>
  <c r="I13" i="1"/>
  <c r="I14" i="1"/>
  <c r="I15" i="1"/>
  <c r="I18" i="1"/>
  <c r="I20" i="1"/>
  <c r="I21" i="1"/>
  <c r="I22" i="1"/>
  <c r="I23" i="1"/>
  <c r="I26" i="1"/>
  <c r="I27" i="1"/>
  <c r="I28" i="1"/>
  <c r="I29" i="1"/>
  <c r="I30" i="1"/>
  <c r="I34" i="1"/>
  <c r="I36" i="1"/>
  <c r="I37" i="1"/>
  <c r="I38" i="1"/>
  <c r="I39" i="1"/>
  <c r="I40" i="1"/>
  <c r="I41" i="1"/>
  <c r="I45" i="1"/>
  <c r="I46" i="1"/>
  <c r="I47" i="1"/>
  <c r="I48" i="1"/>
  <c r="I49" i="1"/>
  <c r="I50" i="1"/>
  <c r="I56" i="1"/>
  <c r="I57" i="1"/>
  <c r="N10" i="4"/>
  <c r="L10" i="4"/>
  <c r="J10" i="4"/>
  <c r="H10" i="4"/>
  <c r="O10" i="4"/>
  <c r="M10" i="4"/>
  <c r="K10" i="4"/>
  <c r="I10" i="4"/>
  <c r="G10" i="4"/>
  <c r="H3" i="4"/>
  <c r="F10" i="4"/>
  <c r="E10" i="4"/>
  <c r="E11" i="1"/>
  <c r="F11" i="1"/>
  <c r="G11" i="1"/>
  <c r="H11" i="1"/>
  <c r="E12" i="1"/>
  <c r="F12" i="1"/>
  <c r="G12" i="1"/>
  <c r="H12" i="1"/>
  <c r="E13" i="1"/>
  <c r="F13" i="1"/>
  <c r="G13" i="1"/>
  <c r="H13" i="1"/>
  <c r="E14" i="1"/>
  <c r="F14" i="1"/>
  <c r="G14" i="1"/>
  <c r="H14" i="1"/>
  <c r="F15" i="1"/>
  <c r="G15" i="1"/>
  <c r="H15" i="1"/>
  <c r="E17" i="1"/>
  <c r="E18" i="1"/>
  <c r="F18" i="1"/>
  <c r="G18" i="1"/>
  <c r="H18" i="1"/>
  <c r="E20" i="1"/>
  <c r="F20" i="1"/>
  <c r="G20" i="1"/>
  <c r="H20" i="1"/>
  <c r="E21" i="1"/>
  <c r="F21" i="1"/>
  <c r="G21" i="1"/>
  <c r="H21" i="1"/>
  <c r="E22" i="1"/>
  <c r="F22" i="1"/>
  <c r="G22" i="1"/>
  <c r="H22" i="1"/>
  <c r="E23" i="1"/>
  <c r="F23" i="1"/>
  <c r="G23" i="1"/>
  <c r="H23" i="1"/>
  <c r="E26" i="1"/>
  <c r="F26" i="1"/>
  <c r="G26" i="1"/>
  <c r="H26" i="1"/>
  <c r="E27" i="1"/>
  <c r="F27" i="1"/>
  <c r="G27" i="1"/>
  <c r="H27" i="1"/>
  <c r="E28" i="1"/>
  <c r="F28" i="1"/>
  <c r="G28" i="1"/>
  <c r="H28" i="1"/>
  <c r="E29" i="1"/>
  <c r="F29" i="1"/>
  <c r="G29" i="1"/>
  <c r="H29" i="1"/>
  <c r="E30" i="1"/>
  <c r="F30" i="1"/>
  <c r="G30" i="1"/>
  <c r="H30" i="1"/>
  <c r="E34" i="1"/>
  <c r="F34" i="1"/>
  <c r="G34" i="1"/>
  <c r="H34" i="1"/>
  <c r="E36" i="1"/>
  <c r="F36" i="1"/>
  <c r="G36" i="1"/>
  <c r="H36" i="1"/>
  <c r="E37" i="1"/>
  <c r="F37" i="1"/>
  <c r="G37" i="1"/>
  <c r="H37" i="1"/>
  <c r="E38" i="1"/>
  <c r="F38" i="1"/>
  <c r="G38" i="1"/>
  <c r="H38" i="1"/>
  <c r="E39" i="1"/>
  <c r="F39" i="1"/>
  <c r="G39" i="1"/>
  <c r="H39" i="1"/>
  <c r="E40" i="1"/>
  <c r="F40" i="1"/>
  <c r="G40" i="1"/>
  <c r="H40" i="1"/>
  <c r="E41" i="1"/>
  <c r="F41" i="1"/>
  <c r="G41" i="1"/>
  <c r="H41" i="1"/>
  <c r="E45" i="1"/>
  <c r="F45" i="1"/>
  <c r="G45" i="1"/>
  <c r="H45" i="1"/>
  <c r="E46" i="1"/>
  <c r="F46" i="1"/>
  <c r="G46" i="1"/>
  <c r="H46" i="1"/>
  <c r="E47" i="1"/>
  <c r="F47" i="1"/>
  <c r="G47" i="1"/>
  <c r="H47" i="1"/>
  <c r="E48" i="1"/>
  <c r="F48" i="1"/>
  <c r="G48" i="1"/>
  <c r="H48" i="1"/>
  <c r="E49" i="1"/>
  <c r="F49" i="1"/>
  <c r="G49" i="1"/>
  <c r="H49" i="1"/>
  <c r="E50" i="1"/>
  <c r="F50" i="1"/>
  <c r="G50" i="1"/>
  <c r="H50" i="1"/>
  <c r="E55" i="1"/>
  <c r="F55" i="1"/>
  <c r="G55" i="1"/>
  <c r="E56" i="1"/>
  <c r="F56" i="1"/>
  <c r="G56" i="1"/>
  <c r="H56" i="1"/>
  <c r="E57" i="1"/>
  <c r="F57" i="1"/>
  <c r="G57" i="1"/>
  <c r="H57" i="1"/>
  <c r="D12" i="1"/>
  <c r="D13" i="1"/>
  <c r="D14" i="1"/>
  <c r="D17" i="1"/>
  <c r="D18" i="1"/>
  <c r="D20" i="1"/>
  <c r="D21" i="1"/>
  <c r="D22" i="1"/>
  <c r="D23" i="1"/>
  <c r="D26" i="1"/>
  <c r="D27" i="1"/>
  <c r="D28" i="1"/>
  <c r="D29" i="1"/>
  <c r="D30" i="1"/>
  <c r="D34" i="1"/>
  <c r="D36" i="1"/>
  <c r="D37" i="1"/>
  <c r="D38" i="1"/>
  <c r="D39" i="1"/>
  <c r="D40" i="1"/>
  <c r="D41" i="1"/>
  <c r="D45" i="1"/>
  <c r="D46" i="1"/>
  <c r="D47" i="1"/>
  <c r="D48" i="1"/>
  <c r="D49" i="1"/>
  <c r="D50" i="1"/>
  <c r="D55" i="1"/>
  <c r="D56" i="1"/>
  <c r="D57" i="1"/>
  <c r="D11" i="1"/>
  <c r="D4" i="4"/>
  <c r="D6" i="4" s="1"/>
  <c r="D7" i="4"/>
  <c r="D8" i="4"/>
  <c r="D9" i="4"/>
  <c r="E3" i="4"/>
  <c r="E4" i="4"/>
  <c r="E6" i="4" s="1"/>
  <c r="E7" i="4"/>
  <c r="E8" i="4"/>
  <c r="E9" i="4"/>
  <c r="F3" i="4"/>
  <c r="F4" i="4"/>
  <c r="F6" i="4" s="1"/>
  <c r="F7" i="4"/>
  <c r="F8" i="4"/>
  <c r="F9" i="4"/>
  <c r="G3" i="4"/>
  <c r="G4" i="4"/>
  <c r="G6" i="4" s="1"/>
  <c r="G7" i="4"/>
  <c r="G8" i="4"/>
  <c r="G9" i="4"/>
  <c r="H4" i="4"/>
  <c r="H6" i="4" s="1"/>
  <c r="H7" i="4"/>
  <c r="H8" i="4"/>
  <c r="H9" i="4"/>
  <c r="I3" i="4"/>
  <c r="I4" i="4"/>
  <c r="I6" i="4" s="1"/>
  <c r="I7" i="4"/>
  <c r="I8" i="4"/>
  <c r="I9" i="4"/>
  <c r="J3" i="4"/>
  <c r="J4" i="4"/>
  <c r="J6" i="4" s="1"/>
  <c r="J7" i="4"/>
  <c r="J8" i="4"/>
  <c r="J9" i="4"/>
  <c r="K3" i="4"/>
  <c r="K4" i="4"/>
  <c r="K6" i="4" s="1"/>
  <c r="K7" i="4"/>
  <c r="K8" i="4"/>
  <c r="K9" i="4"/>
  <c r="L3" i="4"/>
  <c r="L4" i="4"/>
  <c r="L6" i="4" s="1"/>
  <c r="L7" i="4"/>
  <c r="L8" i="4"/>
  <c r="L9" i="4"/>
  <c r="M3" i="4"/>
  <c r="M4" i="4"/>
  <c r="M6" i="4" s="1"/>
  <c r="M7" i="4"/>
  <c r="M8" i="4"/>
  <c r="M9" i="4"/>
  <c r="N3" i="4"/>
  <c r="N4" i="4"/>
  <c r="N6" i="4" s="1"/>
  <c r="N7" i="4"/>
  <c r="N8" i="4"/>
  <c r="O3" i="4"/>
  <c r="O4" i="4"/>
  <c r="O6" i="4" s="1"/>
  <c r="O7" i="4"/>
  <c r="O8" i="4"/>
  <c r="O9" i="4"/>
  <c r="D3" i="4"/>
  <c r="C6" i="4" l="1"/>
  <c r="F59" i="1"/>
  <c r="G59" i="1"/>
  <c r="E59" i="1"/>
  <c r="D59" i="1"/>
  <c r="I59" i="1"/>
  <c r="H59" i="1"/>
  <c r="N9" i="4"/>
  <c r="B9" i="4" s="1"/>
  <c r="C8" i="4"/>
  <c r="C3" i="4"/>
  <c r="B3" i="4"/>
  <c r="C10" i="4"/>
  <c r="B8" i="4"/>
  <c r="C4" i="4"/>
  <c r="B10" i="4"/>
  <c r="B4" i="4"/>
  <c r="B7" i="4"/>
  <c r="C7" i="4"/>
  <c r="C9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蘇奈庫穗</author>
  </authors>
  <commentList>
    <comment ref="AW43" authorId="0" shapeId="0" xr:uid="{00000000-0006-0000-0000-000001000000}">
      <text>
        <r>
          <rPr>
            <b/>
            <sz val="9"/>
            <color indexed="81"/>
            <rFont val="細明體"/>
            <family val="3"/>
            <charset val="136"/>
          </rPr>
          <t>蘇奈庫穗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實習階段不列入計點</t>
        </r>
      </text>
    </comment>
  </commentList>
</comments>
</file>

<file path=xl/sharedStrings.xml><?xml version="1.0" encoding="utf-8"?>
<sst xmlns="http://schemas.openxmlformats.org/spreadsheetml/2006/main" count="337" uniqueCount="159">
  <si>
    <t>服務單位</t>
    <phoneticPr fontId="1" type="noConversion"/>
  </si>
  <si>
    <t>個管姓名</t>
    <phoneticPr fontId="1" type="noConversion"/>
  </si>
  <si>
    <t>1月</t>
    <phoneticPr fontId="1" type="noConversion"/>
  </si>
  <si>
    <t>照管中心派案量</t>
    <phoneticPr fontId="1" type="noConversion"/>
  </si>
  <si>
    <t>申報服務案量</t>
    <phoneticPr fontId="1" type="noConversion"/>
  </si>
  <si>
    <t>計畫逾期筆數</t>
    <phoneticPr fontId="1" type="noConversion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</si>
  <si>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</si>
  <si>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</si>
  <si>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</si>
  <si>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</si>
  <si>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</si>
  <si>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</si>
  <si>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</si>
  <si>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</si>
  <si>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</si>
  <si>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</si>
  <si>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</si>
  <si>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專／兼任</t>
    <phoneticPr fontId="1" type="noConversion"/>
  </si>
  <si>
    <t>專任案量&lt;=150
兼任案量&lt;=75</t>
    <phoneticPr fontId="1" type="noConversion"/>
  </si>
  <si>
    <t>筆數&lt;=1</t>
    <phoneticPr fontId="1" type="noConversion"/>
  </si>
  <si>
    <t>東美居家物理治療所</t>
  </si>
  <si>
    <t>晴安居家護理所</t>
  </si>
  <si>
    <t>天主教花蓮教區醫療財團法人
附設聖母居家護理所</t>
  </si>
  <si>
    <t>東基醫療財團法人台東基督教醫院</t>
  </si>
  <si>
    <t>中華民國紅十字會台灣省臺東支會</t>
  </si>
  <si>
    <t>台灣基督長老教會
馬偕醫療財團法人台東馬偕醫院</t>
  </si>
  <si>
    <t>財團法人一粒麥子
社會福利慈善事業基金會</t>
  </si>
  <si>
    <t>財團法人
門諾社會福利慈善事業基金會</t>
  </si>
  <si>
    <t>佛教慈濟醫療財團法人關山慈濟醫院</t>
  </si>
  <si>
    <t>台東縣私立真善美居家長照機構</t>
  </si>
  <si>
    <t>臺東縣蘭嶼衛生所</t>
  </si>
  <si>
    <t>社團法人中華民國
士林靈糧堂社會福利協會</t>
  </si>
  <si>
    <t>專任</t>
    <phoneticPr fontId="1" type="noConversion"/>
  </si>
  <si>
    <t>兼任</t>
    <phoneticPr fontId="1" type="noConversion"/>
  </si>
  <si>
    <t>東美</t>
    <phoneticPr fontId="1" type="noConversion"/>
  </si>
  <si>
    <t>晴安</t>
    <phoneticPr fontId="1" type="noConversion"/>
  </si>
  <si>
    <t>聖母</t>
    <phoneticPr fontId="1" type="noConversion"/>
  </si>
  <si>
    <t>東基</t>
    <phoneticPr fontId="1" type="noConversion"/>
  </si>
  <si>
    <t>紅會</t>
    <phoneticPr fontId="1" type="noConversion"/>
  </si>
  <si>
    <t>馬偕</t>
    <phoneticPr fontId="1" type="noConversion"/>
  </si>
  <si>
    <t>麥子</t>
    <phoneticPr fontId="1" type="noConversion"/>
  </si>
  <si>
    <t>門諾</t>
    <phoneticPr fontId="1" type="noConversion"/>
  </si>
  <si>
    <t>關慈</t>
    <phoneticPr fontId="1" type="noConversion"/>
  </si>
  <si>
    <t>真善美</t>
    <phoneticPr fontId="1" type="noConversion"/>
  </si>
  <si>
    <t>全名</t>
    <phoneticPr fontId="1" type="noConversion"/>
  </si>
  <si>
    <t>縮寫</t>
    <phoneticPr fontId="1" type="noConversion"/>
  </si>
  <si>
    <t>2月</t>
    <phoneticPr fontId="1" type="noConversion"/>
  </si>
  <si>
    <t>東美</t>
    <phoneticPr fontId="1" type="noConversion"/>
  </si>
  <si>
    <t>晴安</t>
    <phoneticPr fontId="1" type="noConversion"/>
  </si>
  <si>
    <t>聖母</t>
    <phoneticPr fontId="1" type="noConversion"/>
  </si>
  <si>
    <t>東基</t>
    <phoneticPr fontId="1" type="noConversion"/>
  </si>
  <si>
    <t>馬偕</t>
    <phoneticPr fontId="1" type="noConversion"/>
  </si>
  <si>
    <t>麥子</t>
    <phoneticPr fontId="1" type="noConversion"/>
  </si>
  <si>
    <t>門諾</t>
    <phoneticPr fontId="1" type="noConversion"/>
  </si>
  <si>
    <t>蘭嶼衛生所</t>
    <phoneticPr fontId="1" type="noConversion"/>
  </si>
  <si>
    <t>士林靈糧堂</t>
    <phoneticPr fontId="1" type="noConversion"/>
  </si>
  <si>
    <t>無</t>
    <phoneticPr fontId="1" type="noConversion"/>
  </si>
  <si>
    <t>照管中心
派案量</t>
    <phoneticPr fontId="1" type="noConversion"/>
  </si>
  <si>
    <t>計畫
核退筆數</t>
    <phoneticPr fontId="1" type="noConversion"/>
  </si>
  <si>
    <t>計畫
逾期筆數</t>
    <phoneticPr fontId="1" type="noConversion"/>
  </si>
  <si>
    <t>申報
服務案量</t>
    <phoneticPr fontId="1" type="noConversion"/>
  </si>
  <si>
    <t>家照
轉介數</t>
    <phoneticPr fontId="1" type="noConversion"/>
  </si>
  <si>
    <t>說明</t>
    <phoneticPr fontId="1" type="noConversion"/>
  </si>
  <si>
    <t>異常原因</t>
    <phoneticPr fontId="1" type="noConversion"/>
  </si>
  <si>
    <t>標準</t>
    <phoneticPr fontId="1" type="noConversion"/>
  </si>
  <si>
    <t>項目</t>
    <phoneticPr fontId="1" type="noConversion"/>
  </si>
  <si>
    <t>資料來源</t>
    <phoneticPr fontId="1" type="noConversion"/>
  </si>
  <si>
    <t>計畫核退筆數</t>
    <phoneticPr fontId="1" type="noConversion"/>
  </si>
  <si>
    <t>照管中心提供核退單</t>
    <phoneticPr fontId="1" type="noConversion"/>
  </si>
  <si>
    <t>照管中心提供派案量</t>
    <phoneticPr fontId="1" type="noConversion"/>
  </si>
  <si>
    <t>計算個管當月計畫送審核退情況。</t>
    <phoneticPr fontId="1" type="noConversion"/>
  </si>
  <si>
    <t>計畫
逾期筆數</t>
    <phoneticPr fontId="1" type="noConversion"/>
  </si>
  <si>
    <t>計畫逾期筆數</t>
    <phoneticPr fontId="1" type="noConversion"/>
  </si>
  <si>
    <t>照管系統統計資料(初評)
照管中心提供(複評)</t>
    <phoneticPr fontId="1" type="noConversion"/>
  </si>
  <si>
    <t>當月服務費申報。</t>
    <phoneticPr fontId="1" type="noConversion"/>
  </si>
  <si>
    <t>計算個管當月計畫送審逾期情況。</t>
    <phoneticPr fontId="1" type="noConversion"/>
  </si>
  <si>
    <t>家照轉介數</t>
    <phoneticPr fontId="1" type="noConversion"/>
  </si>
  <si>
    <t>照管中心提供轉介案量</t>
    <phoneticPr fontId="1" type="noConversion"/>
  </si>
  <si>
    <t>計算個管當月轉介開案成功案量。</t>
    <phoneticPr fontId="1" type="noConversion"/>
  </si>
  <si>
    <t>轉介案量/年&gt;=5</t>
    <phoneticPr fontId="1" type="noConversion"/>
  </si>
  <si>
    <t>轉介案量/年&lt;=5</t>
    <phoneticPr fontId="1" type="noConversion"/>
  </si>
  <si>
    <t>計算對象為當月照管中心初評、複評之個案，派A個管情況。
每名個案每月至多計算一次，不重複計算。</t>
    <phoneticPr fontId="1" type="noConversion"/>
  </si>
  <si>
    <t>家照
轉介數</t>
    <phoneticPr fontId="1" type="noConversion"/>
  </si>
  <si>
    <t>合計</t>
    <phoneticPr fontId="1" type="noConversion"/>
  </si>
  <si>
    <t>合計</t>
    <phoneticPr fontId="1" type="noConversion"/>
  </si>
  <si>
    <t>家照轉介數</t>
    <phoneticPr fontId="1" type="noConversion"/>
  </si>
  <si>
    <t>1月</t>
    <phoneticPr fontId="1" type="noConversion"/>
  </si>
  <si>
    <t>平均數</t>
    <phoneticPr fontId="1" type="noConversion"/>
  </si>
  <si>
    <t>每月監測指標統計-個案管理人員</t>
    <phoneticPr fontId="1" type="noConversion"/>
  </si>
  <si>
    <t>每月監測指標統計-個案管理人員-異常彙整</t>
    <phoneticPr fontId="1" type="noConversion"/>
  </si>
  <si>
    <t>申報服務案量</t>
    <phoneticPr fontId="1" type="noConversion"/>
  </si>
  <si>
    <t>其他資源轉介</t>
    <phoneticPr fontId="1" type="noConversion"/>
  </si>
  <si>
    <t>其他資源轉介</t>
    <phoneticPr fontId="1" type="noConversion"/>
  </si>
  <si>
    <t>其他資源轉介數</t>
    <phoneticPr fontId="1" type="noConversion"/>
  </si>
  <si>
    <t>每月監測指標統計-個案管理人員</t>
    <phoneticPr fontId="1" type="noConversion"/>
  </si>
  <si>
    <t>支審系統申報資料</t>
    <phoneticPr fontId="1" type="noConversion"/>
  </si>
  <si>
    <r>
      <t xml:space="preserve">申報服務案量
</t>
    </r>
    <r>
      <rPr>
        <sz val="12"/>
        <color rgb="FFFF0000"/>
        <rFont val="微軟正黑體"/>
        <family val="2"/>
        <charset val="136"/>
      </rPr>
      <t>專任案量&gt;=151
兼任案量&gt;=76</t>
    </r>
    <phoneticPr fontId="1" type="noConversion"/>
  </si>
  <si>
    <t>專任案量&gt;=151
兼任案量&gt;=76</t>
    <phoneticPr fontId="1" type="noConversion"/>
  </si>
  <si>
    <t>筆數&gt;=1</t>
    <phoneticPr fontId="1" type="noConversion"/>
  </si>
  <si>
    <r>
      <t>計畫逾期筆數</t>
    </r>
    <r>
      <rPr>
        <sz val="12"/>
        <color rgb="FFFF0000"/>
        <rFont val="微軟正黑體"/>
        <family val="2"/>
        <charset val="136"/>
      </rPr>
      <t xml:space="preserve">
筆數&gt;=1</t>
    </r>
    <phoneticPr fontId="1" type="noConversion"/>
  </si>
  <si>
    <r>
      <t xml:space="preserve">計畫核退筆數
</t>
    </r>
    <r>
      <rPr>
        <sz val="12"/>
        <color rgb="FFFF0000"/>
        <rFont val="微軟正黑體"/>
        <family val="2"/>
        <charset val="136"/>
      </rPr>
      <t>筆數&gt;=1</t>
    </r>
    <phoneticPr fontId="1" type="noConversion"/>
  </si>
  <si>
    <t>筆數&lt;=1</t>
    <phoneticPr fontId="1" type="noConversion"/>
  </si>
  <si>
    <t>兼任</t>
    <phoneticPr fontId="1" type="noConversion"/>
  </si>
  <si>
    <t>專任</t>
    <phoneticPr fontId="1" type="noConversion"/>
  </si>
  <si>
    <t>專任</t>
    <phoneticPr fontId="1" type="noConversion"/>
  </si>
  <si>
    <t>專任</t>
    <phoneticPr fontId="1" type="noConversion"/>
  </si>
  <si>
    <t>專任</t>
    <phoneticPr fontId="1" type="noConversion"/>
  </si>
  <si>
    <t>個管人數</t>
    <phoneticPr fontId="1" type="noConversion"/>
  </si>
  <si>
    <t>平均案量</t>
    <phoneticPr fontId="1" type="noConversion"/>
  </si>
  <si>
    <t>柯OO茹</t>
    <phoneticPr fontId="1" type="noConversion"/>
  </si>
  <si>
    <t>許O嘉</t>
    <phoneticPr fontId="1" type="noConversion"/>
  </si>
  <si>
    <t>林O宏</t>
    <phoneticPr fontId="1" type="noConversion"/>
  </si>
  <si>
    <t>黃O曦</t>
    <phoneticPr fontId="1" type="noConversion"/>
  </si>
  <si>
    <t>全O子</t>
    <phoneticPr fontId="1" type="noConversion"/>
  </si>
  <si>
    <t>李O綺</t>
    <phoneticPr fontId="1" type="noConversion"/>
  </si>
  <si>
    <t>謝O岑</t>
    <phoneticPr fontId="1" type="noConversion"/>
  </si>
  <si>
    <t>温O柔</t>
    <phoneticPr fontId="1" type="noConversion"/>
  </si>
  <si>
    <t>王O倫</t>
    <phoneticPr fontId="3" type="noConversion"/>
  </si>
  <si>
    <t>余O</t>
    <phoneticPr fontId="1" type="noConversion"/>
  </si>
  <si>
    <t>胡O香</t>
    <phoneticPr fontId="1" type="noConversion"/>
  </si>
  <si>
    <t>管O慈</t>
    <phoneticPr fontId="1" type="noConversion"/>
  </si>
  <si>
    <t>葉O穩</t>
    <phoneticPr fontId="1" type="noConversion"/>
  </si>
  <si>
    <t>張O儀</t>
    <phoneticPr fontId="1" type="noConversion"/>
  </si>
  <si>
    <t>董O妤</t>
    <phoneticPr fontId="1" type="noConversion"/>
  </si>
  <si>
    <t>豐O花</t>
    <phoneticPr fontId="1" type="noConversion"/>
  </si>
  <si>
    <t>林O柔</t>
    <phoneticPr fontId="1" type="noConversion"/>
  </si>
  <si>
    <t>廖O慧</t>
    <phoneticPr fontId="1" type="noConversion"/>
  </si>
  <si>
    <t>胡O慧</t>
    <phoneticPr fontId="1" type="noConversion"/>
  </si>
  <si>
    <t>江O芬</t>
    <phoneticPr fontId="1" type="noConversion"/>
  </si>
  <si>
    <t>陳O育</t>
    <phoneticPr fontId="1" type="noConversion"/>
  </si>
  <si>
    <t>潘O伽</t>
    <phoneticPr fontId="1" type="noConversion"/>
  </si>
  <si>
    <t>林O雯</t>
    <phoneticPr fontId="1" type="noConversion"/>
  </si>
  <si>
    <t>邱O芸</t>
    <phoneticPr fontId="1" type="noConversion"/>
  </si>
  <si>
    <t>楊O珊</t>
    <phoneticPr fontId="1" type="noConversion"/>
  </si>
  <si>
    <t>鄭O岐</t>
    <phoneticPr fontId="1" type="noConversion"/>
  </si>
  <si>
    <t>許O華</t>
    <phoneticPr fontId="1" type="noConversion"/>
  </si>
  <si>
    <t>卓O晴</t>
    <phoneticPr fontId="1" type="noConversion"/>
  </si>
  <si>
    <t>王O蓮</t>
    <phoneticPr fontId="1" type="noConversion"/>
  </si>
  <si>
    <t>周O徽</t>
    <phoneticPr fontId="1" type="noConversion"/>
  </si>
  <si>
    <t>董O娟</t>
    <phoneticPr fontId="1" type="noConversion"/>
  </si>
  <si>
    <t>謝O妘</t>
    <phoneticPr fontId="1" type="noConversion"/>
  </si>
  <si>
    <t>陳O云</t>
    <phoneticPr fontId="1" type="noConversion"/>
  </si>
  <si>
    <t>詹O汶</t>
    <phoneticPr fontId="1" type="noConversion"/>
  </si>
  <si>
    <t>高O貞</t>
    <phoneticPr fontId="1" type="noConversion"/>
  </si>
  <si>
    <t>徐O蘭</t>
    <phoneticPr fontId="1" type="noConversion"/>
  </si>
  <si>
    <t>黃O澐</t>
    <phoneticPr fontId="1" type="noConversion"/>
  </si>
  <si>
    <t>蕭O珍</t>
    <phoneticPr fontId="1" type="noConversion"/>
  </si>
  <si>
    <t>王O淨</t>
    <phoneticPr fontId="1" type="noConversion"/>
  </si>
  <si>
    <t>劉O萱</t>
    <phoneticPr fontId="1" type="noConversion"/>
  </si>
  <si>
    <t>吳O津</t>
    <phoneticPr fontId="1" type="noConversion"/>
  </si>
  <si>
    <t>黃O娥</t>
    <phoneticPr fontId="1" type="noConversion"/>
  </si>
  <si>
    <t>林O凡</t>
    <phoneticPr fontId="1" type="noConversion"/>
  </si>
  <si>
    <t>林O珍</t>
    <phoneticPr fontId="1" type="noConversion"/>
  </si>
  <si>
    <t>黃O婷</t>
    <phoneticPr fontId="1" type="noConversion"/>
  </si>
  <si>
    <t>侯O蓮</t>
    <phoneticPr fontId="1" type="noConversion"/>
  </si>
  <si>
    <t>張祖儀</t>
    <phoneticPr fontId="1" type="noConversion"/>
  </si>
  <si>
    <t>王O獻</t>
    <phoneticPr fontId="1" type="noConversion"/>
  </si>
  <si>
    <t>余O菁</t>
    <phoneticPr fontId="1" type="noConversion"/>
  </si>
  <si>
    <t>謝亞妘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</si>
</sst>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b/>
      <sz val="12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2"/>
      <name val="微軟正黑體"/>
      <family val="2"/>
      <charset val="136"/>
    </font>
    <font>
      <b/>
      <sz val="20"/>
      <color theme="1"/>
      <name val="微軟正黑體"/>
      <family val="2"/>
      <charset val="136"/>
    </font>
    <font>
      <b/>
      <sz val="16"/>
      <color theme="1"/>
      <name val="微軟正黑體"/>
      <family val="2"/>
      <charset val="136"/>
    </font>
    <font>
      <sz val="14"/>
      <color theme="1"/>
      <name val="微軟正黑體"/>
      <family val="2"/>
      <charset val="136"/>
    </font>
    <font>
      <b/>
      <sz val="14"/>
      <color theme="1"/>
      <name val="新細明體"/>
      <family val="1"/>
      <charset val="136"/>
      <scheme val="minor"/>
    </font>
    <font>
      <sz val="12"/>
      <color rgb="FFFF0000"/>
      <name val="微軟正黑體"/>
      <family val="2"/>
      <charset val="13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細明體"/>
      <family val="3"/>
      <charset val="136"/>
    </font>
    <font>
      <sz val="9"/>
      <color indexed="81"/>
      <name val="細明體"/>
      <family val="3"/>
      <charset val="136"/>
    </font>
    <font>
      <sz val="12"/>
      <color theme="1"/>
      <name val="微軟正黑體 Light"/>
      <family val="2"/>
      <charset val="136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>
      <alignment vertical="center"/>
    </xf>
    <xf numFmtId="0" fontId="2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vertical="top" wrapText="1"/>
    </xf>
    <xf numFmtId="0" fontId="5" fillId="0" borderId="4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top" wrapText="1"/>
    </xf>
    <xf numFmtId="0" fontId="5" fillId="0" borderId="1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top" wrapText="1"/>
    </xf>
    <xf numFmtId="0" fontId="5" fillId="6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" fontId="5" fillId="6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11" fillId="0" borderId="1" xfId="0" applyFont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top" wrapText="1"/>
    </xf>
    <xf numFmtId="49" fontId="11" fillId="0" borderId="1" xfId="0" applyNumberFormat="1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top" wrapText="1"/>
    </xf>
    <xf numFmtId="0" fontId="7" fillId="3" borderId="8" xfId="0" applyFont="1" applyFill="1" applyBorder="1" applyAlignment="1">
      <alignment horizontal="center" vertical="top" wrapText="1"/>
    </xf>
    <xf numFmtId="0" fontId="7" fillId="3" borderId="9" xfId="0" applyFont="1" applyFill="1" applyBorder="1" applyAlignment="1">
      <alignment horizontal="center" vertical="top" wrapText="1"/>
    </xf>
    <xf numFmtId="0" fontId="8" fillId="5" borderId="2" xfId="0" applyFont="1" applyFill="1" applyBorder="1" applyAlignment="1">
      <alignment horizontal="center" vertical="top" wrapText="1"/>
    </xf>
    <xf numFmtId="0" fontId="8" fillId="5" borderId="6" xfId="0" applyFont="1" applyFill="1" applyBorder="1" applyAlignment="1">
      <alignment horizontal="center" vertical="top" wrapText="1"/>
    </xf>
    <xf numFmtId="0" fontId="8" fillId="5" borderId="3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left" vertical="top" wrapText="1"/>
    </xf>
    <xf numFmtId="0" fontId="9" fillId="5" borderId="2" xfId="0" applyFont="1" applyFill="1" applyBorder="1" applyAlignment="1">
      <alignment horizontal="left" vertical="top" wrapText="1"/>
    </xf>
    <xf numFmtId="0" fontId="9" fillId="5" borderId="11" xfId="0" applyFont="1" applyFill="1" applyBorder="1" applyAlignment="1">
      <alignment horizontal="left" vertical="top" wrapText="1"/>
    </xf>
    <xf numFmtId="0" fontId="8" fillId="5" borderId="1" xfId="0" applyFont="1" applyFill="1" applyBorder="1" applyAlignment="1">
      <alignment horizontal="center" vertical="top" wrapText="1"/>
    </xf>
    <xf numFmtId="0" fontId="8" fillId="5" borderId="11" xfId="0" applyFont="1" applyFill="1" applyBorder="1" applyAlignment="1">
      <alignment horizontal="center" vertical="top" wrapText="1"/>
    </xf>
    <xf numFmtId="0" fontId="9" fillId="5" borderId="13" xfId="0" applyFont="1" applyFill="1" applyBorder="1" applyAlignment="1">
      <alignment horizontal="left" vertical="top" wrapText="1"/>
    </xf>
    <xf numFmtId="0" fontId="9" fillId="5" borderId="15" xfId="0" applyFont="1" applyFill="1" applyBorder="1" applyAlignment="1">
      <alignment horizontal="left" vertical="top" wrapText="1"/>
    </xf>
    <xf numFmtId="0" fontId="9" fillId="5" borderId="14" xfId="0" applyFont="1" applyFill="1" applyBorder="1" applyAlignment="1">
      <alignment horizontal="left" vertical="top" wrapText="1"/>
    </xf>
    <xf numFmtId="0" fontId="4" fillId="4" borderId="2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top" wrapText="1"/>
    </xf>
    <xf numFmtId="0" fontId="9" fillId="5" borderId="10" xfId="0" applyFont="1" applyFill="1" applyBorder="1" applyAlignment="1">
      <alignment horizontal="left" vertical="top" wrapText="1"/>
    </xf>
    <xf numFmtId="0" fontId="9" fillId="5" borderId="12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/>
    </xf>
    <xf numFmtId="0" fontId="10" fillId="0" borderId="1" xfId="0" applyFont="1" applyBorder="1" applyAlignment="1">
      <alignment horizontal="center" vertical="center"/>
    </xf>
  </cellXfs>
  <cellStyles count="1">
    <cellStyle name="一般" xfId="0" builtinId="0"/>
  </cellStyles>
  <dxfs count="1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CC"/>
      <color rgb="FFFFCC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'每月監測指標分析-個案管理人員'!$A$3</c:f>
              <c:strCache>
                <c:ptCount val="1"/>
                <c:pt idx="0">
                  <c:v>照管中心派案量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'每月監測指標分析-個案管理人員'!$D$2:$O$2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'每月監測指標分析-個案管理人員'!$D$3:$O$3</c:f>
              <c:numCache>
                <c:formatCode>General</c:formatCode>
                <c:ptCount val="12"/>
                <c:pt idx="0">
                  <c:v>382</c:v>
                </c:pt>
                <c:pt idx="1">
                  <c:v>370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DF-4F0F-BC75-A904DB090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1813992"/>
        <c:axId val="411811248"/>
      </c:lineChart>
      <c:catAx>
        <c:axId val="411813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411811248"/>
        <c:crosses val="autoZero"/>
        <c:auto val="1"/>
        <c:lblAlgn val="ctr"/>
        <c:lblOffset val="100"/>
        <c:noMultiLvlLbl val="0"/>
      </c:catAx>
      <c:valAx>
        <c:axId val="411811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411813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'每月監測指標分析-個案管理人員'!$A$4</c:f>
              <c:strCache>
                <c:ptCount val="1"/>
                <c:pt idx="0">
                  <c:v>申報服務案量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'每月監測指標分析-個案管理人員'!$D$4:$O$4</c:f>
              <c:numCache>
                <c:formatCode>General</c:formatCode>
                <c:ptCount val="12"/>
                <c:pt idx="0">
                  <c:v>4114</c:v>
                </c:pt>
                <c:pt idx="1">
                  <c:v>4219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DD-4962-B37F-09C4AC271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1812032"/>
        <c:axId val="411811640"/>
      </c:lineChart>
      <c:catAx>
        <c:axId val="411812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411811640"/>
        <c:crosses val="autoZero"/>
        <c:auto val="1"/>
        <c:lblAlgn val="ctr"/>
        <c:lblOffset val="100"/>
        <c:noMultiLvlLbl val="0"/>
      </c:catAx>
      <c:valAx>
        <c:axId val="411811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411812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'每月監測指標分析-個案管理人員'!$A$7</c:f>
              <c:strCache>
                <c:ptCount val="1"/>
                <c:pt idx="0">
                  <c:v>計畫核退筆數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'每月監測指標分析-個案管理人員'!$D$7:$O$7</c:f>
              <c:numCache>
                <c:formatCode>General</c:formatCode>
                <c:ptCount val="12"/>
                <c:pt idx="0">
                  <c:v>0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23-4A17-B6FB-E44D3AECD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1812816"/>
        <c:axId val="411813208"/>
      </c:lineChart>
      <c:catAx>
        <c:axId val="411812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411813208"/>
        <c:crosses val="autoZero"/>
        <c:auto val="1"/>
        <c:lblAlgn val="ctr"/>
        <c:lblOffset val="100"/>
        <c:noMultiLvlLbl val="0"/>
      </c:catAx>
      <c:valAx>
        <c:axId val="411813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411812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'每月監測指標分析-個案管理人員'!$A$8</c:f>
              <c:strCache>
                <c:ptCount val="1"/>
                <c:pt idx="0">
                  <c:v>計畫逾期筆數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'每月監測指標分析-個案管理人員'!$D$8:$O$8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EE-46DB-A59B-9BDC8F511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1817520"/>
        <c:axId val="411817912"/>
      </c:lineChart>
      <c:catAx>
        <c:axId val="411817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411817912"/>
        <c:crosses val="autoZero"/>
        <c:auto val="1"/>
        <c:lblAlgn val="ctr"/>
        <c:lblOffset val="100"/>
        <c:noMultiLvlLbl val="0"/>
      </c:catAx>
      <c:valAx>
        <c:axId val="411817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411817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'每月監測指標分析-個案管理人員'!$A$9</c:f>
              <c:strCache>
                <c:ptCount val="1"/>
                <c:pt idx="0">
                  <c:v>家照轉介數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'每月監測指標分析-個案管理人員'!$D$9:$O$9</c:f>
              <c:numCache>
                <c:formatCode>General</c:formatCode>
                <c:ptCount val="12"/>
                <c:pt idx="0">
                  <c:v>8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8B-4A7E-AD3E-BBC965515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1816344"/>
        <c:axId val="411814776"/>
      </c:lineChart>
      <c:catAx>
        <c:axId val="411816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411814776"/>
        <c:crosses val="autoZero"/>
        <c:auto val="1"/>
        <c:lblAlgn val="ctr"/>
        <c:lblOffset val="100"/>
        <c:noMultiLvlLbl val="0"/>
      </c:catAx>
      <c:valAx>
        <c:axId val="411814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411816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>
        <c:manualLayout>
          <c:layoutTarget val="inner"/>
          <c:xMode val="edge"/>
          <c:yMode val="edge"/>
          <c:x val="9.7136482939632549E-2"/>
          <c:y val="0.2000925925925926"/>
          <c:w val="0.90286351706036749"/>
          <c:h val="0.71565616797900267"/>
        </c:manualLayout>
      </c:layout>
      <c:lineChart>
        <c:grouping val="standard"/>
        <c:varyColors val="0"/>
        <c:ser>
          <c:idx val="0"/>
          <c:order val="0"/>
          <c:tx>
            <c:strRef>
              <c:f>'每月監測指標分析-個案管理人員'!$A$5</c:f>
              <c:strCache>
                <c:ptCount val="1"/>
                <c:pt idx="0">
                  <c:v>個管人數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'每月監測指標分析-個案管理人員'!$D$5:$O$5</c:f>
              <c:numCache>
                <c:formatCode>General</c:formatCode>
                <c:ptCount val="12"/>
                <c:pt idx="0">
                  <c:v>44</c:v>
                </c:pt>
                <c:pt idx="1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A8-48E2-AA77-39C0C707A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1815168"/>
        <c:axId val="411816736"/>
      </c:lineChart>
      <c:catAx>
        <c:axId val="41181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411816736"/>
        <c:crosses val="autoZero"/>
        <c:auto val="1"/>
        <c:lblAlgn val="ctr"/>
        <c:lblOffset val="100"/>
        <c:noMultiLvlLbl val="0"/>
      </c:catAx>
      <c:valAx>
        <c:axId val="411816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411815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56370</xdr:colOff>
      <xdr:row>17</xdr:row>
      <xdr:rowOff>8606</xdr:rowOff>
    </xdr:from>
    <xdr:to>
      <xdr:col>5</xdr:col>
      <xdr:colOff>427619</xdr:colOff>
      <xdr:row>30</xdr:row>
      <xdr:rowOff>203497</xdr:rowOff>
    </xdr:to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521962</xdr:colOff>
      <xdr:row>16</xdr:row>
      <xdr:rowOff>186322</xdr:rowOff>
    </xdr:from>
    <xdr:to>
      <xdr:col>11</xdr:col>
      <xdr:colOff>619536</xdr:colOff>
      <xdr:row>30</xdr:row>
      <xdr:rowOff>198764</xdr:rowOff>
    </xdr:to>
    <xdr:graphicFrame macro="">
      <xdr:nvGraphicFramePr>
        <xdr:cNvPr id="3" name="圖表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47763</xdr:colOff>
      <xdr:row>16</xdr:row>
      <xdr:rowOff>185029</xdr:rowOff>
    </xdr:from>
    <xdr:to>
      <xdr:col>18</xdr:col>
      <xdr:colOff>145337</xdr:colOff>
      <xdr:row>30</xdr:row>
      <xdr:rowOff>197473</xdr:rowOff>
    </xdr:to>
    <xdr:graphicFrame macro="">
      <xdr:nvGraphicFramePr>
        <xdr:cNvPr id="4" name="圖表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73582</xdr:colOff>
      <xdr:row>31</xdr:row>
      <xdr:rowOff>114031</xdr:rowOff>
    </xdr:from>
    <xdr:to>
      <xdr:col>5</xdr:col>
      <xdr:colOff>449134</xdr:colOff>
      <xdr:row>45</xdr:row>
      <xdr:rowOff>126473</xdr:rowOff>
    </xdr:to>
    <xdr:graphicFrame macro="">
      <xdr:nvGraphicFramePr>
        <xdr:cNvPr id="5" name="圖表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515289</xdr:colOff>
      <xdr:row>31</xdr:row>
      <xdr:rowOff>130168</xdr:rowOff>
    </xdr:from>
    <xdr:to>
      <xdr:col>11</xdr:col>
      <xdr:colOff>602536</xdr:colOff>
      <xdr:row>45</xdr:row>
      <xdr:rowOff>118510</xdr:rowOff>
    </xdr:to>
    <xdr:graphicFrame macro="">
      <xdr:nvGraphicFramePr>
        <xdr:cNvPr id="6" name="圖表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93591</xdr:colOff>
      <xdr:row>31</xdr:row>
      <xdr:rowOff>181806</xdr:rowOff>
    </xdr:from>
    <xdr:to>
      <xdr:col>18</xdr:col>
      <xdr:colOff>232365</xdr:colOff>
      <xdr:row>45</xdr:row>
      <xdr:rowOff>33350</xdr:rowOff>
    </xdr:to>
    <xdr:graphicFrame macro="">
      <xdr:nvGraphicFramePr>
        <xdr:cNvPr id="7" name="圖表 6">
          <a:extLst>
            <a:ext uri="{FF2B5EF4-FFF2-40B4-BE49-F238E27FC236}">
              <a16:creationId xmlns:a16="http://schemas.microsoft.com/office/drawing/2014/main" id="{115F380A-5FF9-44D9-AA2C-DC961123CB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F59"/>
  <sheetViews>
    <sheetView zoomScale="60" zoomScaleNormal="60" workbookViewId="0">
      <selection activeCell="Q11" sqref="Q11"/>
    </sheetView>
  </sheetViews>
  <sheetFormatPr defaultColWidth="8.796875" defaultRowHeight="16.149999999999999" x14ac:dyDescent="0.3"/>
  <cols>
    <col min="1" max="1" width="13" style="4" bestFit="1" customWidth="1"/>
    <col min="2" max="2" width="11.19921875" style="4" bestFit="1" customWidth="1"/>
    <col min="3" max="3" width="10.69921875" style="4" customWidth="1"/>
    <col min="4" max="4" width="10.8984375" style="4" customWidth="1"/>
    <col min="5" max="5" width="10.296875" style="4" customWidth="1"/>
    <col min="6" max="7" width="10.69921875" style="4" customWidth="1"/>
    <col min="8" max="8" width="8.3984375" style="4" customWidth="1"/>
    <col min="9" max="9" width="8.59765625" style="4" customWidth="1"/>
    <col min="10" max="10" width="10.8984375" style="4" customWidth="1"/>
    <col min="11" max="11" width="10.296875" style="4" customWidth="1"/>
    <col min="12" max="13" width="10.69921875" style="4" customWidth="1"/>
    <col min="14" max="15" width="8.3984375" style="4" customWidth="1"/>
    <col min="16" max="19" width="10.3984375" style="4" customWidth="1"/>
    <col min="20" max="21" width="8.3984375" style="4" customWidth="1"/>
    <col min="22" max="25" width="10.3984375" style="4" customWidth="1"/>
    <col min="26" max="27" width="8.3984375" style="4" customWidth="1"/>
    <col min="28" max="31" width="10.3984375" style="4" customWidth="1"/>
    <col min="32" max="33" width="8.3984375" style="4" customWidth="1"/>
    <col min="34" max="37" width="10.3984375" style="4" customWidth="1"/>
    <col min="38" max="39" width="8.3984375" style="4" customWidth="1"/>
    <col min="40" max="43" width="10.3984375" style="4" customWidth="1"/>
    <col min="44" max="45" width="8.3984375" style="4" customWidth="1"/>
    <col min="46" max="49" width="10.3984375" style="4" customWidth="1"/>
    <col min="50" max="51" width="8.3984375" style="4" customWidth="1"/>
    <col min="52" max="55" width="10.3984375" style="4" customWidth="1"/>
    <col min="56" max="57" width="8.3984375" style="4" customWidth="1"/>
    <col min="58" max="61" width="10.3984375" style="4" customWidth="1"/>
    <col min="62" max="63" width="8.3984375" style="4" customWidth="1"/>
    <col min="64" max="67" width="10.3984375" style="4" customWidth="1"/>
    <col min="68" max="69" width="8.3984375" style="4" customWidth="1"/>
    <col min="70" max="73" width="10.3984375" style="4" customWidth="1"/>
    <col min="74" max="75" width="8.3984375" style="4" customWidth="1"/>
    <col min="76" max="79" width="10.3984375" style="4" customWidth="1"/>
    <col min="80" max="81" width="8.3984375" style="4" customWidth="1"/>
    <col min="82" max="83" width="8.796875" style="4" customWidth="1"/>
    <col min="84" max="16384" width="8.796875" style="4"/>
  </cols>
  <sheetData>
    <row r="1" spans="1:81" ht="26.5" customHeight="1" x14ac:dyDescent="0.3">
      <c r="A1" s="45" t="s">
        <v>94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7"/>
    </row>
    <row r="2" spans="1:81" ht="21.35" customHeight="1" x14ac:dyDescent="0.3">
      <c r="A2" s="67" t="s">
        <v>65</v>
      </c>
      <c r="B2" s="55"/>
      <c r="C2" s="55" t="s">
        <v>66</v>
      </c>
      <c r="D2" s="55"/>
      <c r="E2" s="55"/>
      <c r="F2" s="55"/>
      <c r="G2" s="55"/>
      <c r="H2" s="55"/>
      <c r="I2" s="55"/>
      <c r="J2" s="55"/>
      <c r="K2" s="48" t="s">
        <v>62</v>
      </c>
      <c r="L2" s="49"/>
      <c r="M2" s="49"/>
      <c r="N2" s="49"/>
      <c r="O2" s="49"/>
      <c r="P2" s="50"/>
      <c r="Q2" s="48" t="s">
        <v>64</v>
      </c>
      <c r="R2" s="50"/>
      <c r="S2" s="55" t="s">
        <v>63</v>
      </c>
      <c r="T2" s="55"/>
      <c r="U2" s="48"/>
      <c r="V2" s="56"/>
    </row>
    <row r="3" spans="1:81" ht="55.3" customHeight="1" x14ac:dyDescent="0.3">
      <c r="A3" s="68" t="s">
        <v>3</v>
      </c>
      <c r="B3" s="52"/>
      <c r="C3" s="52" t="s">
        <v>69</v>
      </c>
      <c r="D3" s="52"/>
      <c r="E3" s="52"/>
      <c r="F3" s="52"/>
      <c r="G3" s="52"/>
      <c r="H3" s="52"/>
      <c r="I3" s="52"/>
      <c r="J3" s="52"/>
      <c r="K3" s="52" t="s">
        <v>81</v>
      </c>
      <c r="L3" s="52"/>
      <c r="M3" s="52"/>
      <c r="N3" s="52"/>
      <c r="O3" s="52"/>
      <c r="P3" s="52"/>
      <c r="Q3" s="52" t="s">
        <v>56</v>
      </c>
      <c r="R3" s="52"/>
      <c r="S3" s="52" t="s">
        <v>56</v>
      </c>
      <c r="T3" s="52"/>
      <c r="U3" s="53"/>
      <c r="V3" s="54"/>
    </row>
    <row r="4" spans="1:81" ht="40.35" customHeight="1" x14ac:dyDescent="0.3">
      <c r="A4" s="68" t="s">
        <v>4</v>
      </c>
      <c r="B4" s="52"/>
      <c r="C4" s="70" t="s">
        <v>95</v>
      </c>
      <c r="D4" s="70"/>
      <c r="E4" s="70"/>
      <c r="F4" s="70"/>
      <c r="G4" s="70"/>
      <c r="H4" s="70"/>
      <c r="I4" s="70"/>
      <c r="J4" s="70"/>
      <c r="K4" s="52" t="s">
        <v>74</v>
      </c>
      <c r="L4" s="52"/>
      <c r="M4" s="52"/>
      <c r="N4" s="52"/>
      <c r="O4" s="52"/>
      <c r="P4" s="52"/>
      <c r="Q4" s="52" t="s">
        <v>18</v>
      </c>
      <c r="R4" s="52"/>
      <c r="S4" s="52" t="s">
        <v>97</v>
      </c>
      <c r="T4" s="52"/>
      <c r="U4" s="53"/>
      <c r="V4" s="54"/>
    </row>
    <row r="5" spans="1:81" ht="17.850000000000001" x14ac:dyDescent="0.3">
      <c r="A5" s="68" t="s">
        <v>67</v>
      </c>
      <c r="B5" s="52"/>
      <c r="C5" s="70" t="s">
        <v>68</v>
      </c>
      <c r="D5" s="70"/>
      <c r="E5" s="70"/>
      <c r="F5" s="70"/>
      <c r="G5" s="70"/>
      <c r="H5" s="70"/>
      <c r="I5" s="70"/>
      <c r="J5" s="70"/>
      <c r="K5" s="52" t="s">
        <v>70</v>
      </c>
      <c r="L5" s="52"/>
      <c r="M5" s="52"/>
      <c r="N5" s="52"/>
      <c r="O5" s="52"/>
      <c r="P5" s="52"/>
      <c r="Q5" s="52" t="s">
        <v>101</v>
      </c>
      <c r="R5" s="52"/>
      <c r="S5" s="52" t="s">
        <v>98</v>
      </c>
      <c r="T5" s="52"/>
      <c r="U5" s="53"/>
      <c r="V5" s="54"/>
    </row>
    <row r="6" spans="1:81" ht="40.9" customHeight="1" x14ac:dyDescent="0.3">
      <c r="A6" s="68" t="s">
        <v>72</v>
      </c>
      <c r="B6" s="52"/>
      <c r="C6" s="52" t="s">
        <v>73</v>
      </c>
      <c r="D6" s="52"/>
      <c r="E6" s="52"/>
      <c r="F6" s="52"/>
      <c r="G6" s="52"/>
      <c r="H6" s="52"/>
      <c r="I6" s="52"/>
      <c r="J6" s="52"/>
      <c r="K6" s="52" t="s">
        <v>75</v>
      </c>
      <c r="L6" s="52"/>
      <c r="M6" s="52"/>
      <c r="N6" s="52"/>
      <c r="O6" s="52"/>
      <c r="P6" s="52"/>
      <c r="Q6" s="52" t="s">
        <v>19</v>
      </c>
      <c r="R6" s="52"/>
      <c r="S6" s="52" t="s">
        <v>98</v>
      </c>
      <c r="T6" s="52"/>
      <c r="U6" s="53"/>
      <c r="V6" s="54"/>
    </row>
    <row r="7" spans="1:81" ht="18.45" thickBot="1" x14ac:dyDescent="0.35">
      <c r="A7" s="69" t="s">
        <v>76</v>
      </c>
      <c r="B7" s="57"/>
      <c r="C7" s="57" t="s">
        <v>77</v>
      </c>
      <c r="D7" s="57"/>
      <c r="E7" s="57"/>
      <c r="F7" s="57"/>
      <c r="G7" s="57"/>
      <c r="H7" s="57"/>
      <c r="I7" s="57"/>
      <c r="J7" s="57"/>
      <c r="K7" s="57" t="s">
        <v>78</v>
      </c>
      <c r="L7" s="57"/>
      <c r="M7" s="57"/>
      <c r="N7" s="57"/>
      <c r="O7" s="57"/>
      <c r="P7" s="57"/>
      <c r="Q7" s="57" t="s">
        <v>79</v>
      </c>
      <c r="R7" s="57"/>
      <c r="S7" s="57" t="s">
        <v>80</v>
      </c>
      <c r="T7" s="57"/>
      <c r="U7" s="58"/>
      <c r="V7" s="59"/>
    </row>
    <row r="8" spans="1:81" ht="21.35" x14ac:dyDescent="0.3">
      <c r="A8" s="11"/>
      <c r="B8" s="11"/>
      <c r="C8" s="11"/>
      <c r="D8" s="12"/>
      <c r="E8" s="9"/>
      <c r="F8" s="9"/>
      <c r="G8" s="9"/>
      <c r="H8" s="9"/>
      <c r="I8" s="9"/>
      <c r="J8" s="12"/>
      <c r="K8" s="9"/>
      <c r="L8" s="9"/>
      <c r="M8" s="9"/>
      <c r="N8" s="9"/>
      <c r="O8" s="9"/>
      <c r="P8" s="8"/>
      <c r="AM8" s="9"/>
      <c r="AY8" s="9"/>
      <c r="BK8" s="9"/>
      <c r="BW8" s="9"/>
    </row>
    <row r="9" spans="1:81" x14ac:dyDescent="0.3">
      <c r="A9" s="51" t="s">
        <v>0</v>
      </c>
      <c r="B9" s="51" t="s">
        <v>1</v>
      </c>
      <c r="C9" s="51" t="s">
        <v>17</v>
      </c>
      <c r="D9" s="44" t="s">
        <v>84</v>
      </c>
      <c r="E9" s="44"/>
      <c r="F9" s="44"/>
      <c r="G9" s="44"/>
      <c r="H9" s="44"/>
      <c r="I9" s="44"/>
      <c r="J9" s="65" t="s">
        <v>2</v>
      </c>
      <c r="K9" s="65"/>
      <c r="L9" s="65"/>
      <c r="M9" s="65"/>
      <c r="N9" s="65"/>
      <c r="O9" s="66"/>
      <c r="P9" s="60" t="s">
        <v>46</v>
      </c>
      <c r="Q9" s="61"/>
      <c r="R9" s="61"/>
      <c r="S9" s="61"/>
      <c r="T9" s="61"/>
      <c r="U9" s="62"/>
      <c r="V9" s="64" t="s">
        <v>7</v>
      </c>
      <c r="W9" s="65"/>
      <c r="X9" s="65"/>
      <c r="Y9" s="65"/>
      <c r="Z9" s="65"/>
      <c r="AA9" s="66"/>
      <c r="AB9" s="60" t="s">
        <v>8</v>
      </c>
      <c r="AC9" s="61"/>
      <c r="AD9" s="61"/>
      <c r="AE9" s="61"/>
      <c r="AF9" s="61"/>
      <c r="AG9" s="62"/>
      <c r="AH9" s="64" t="s">
        <v>9</v>
      </c>
      <c r="AI9" s="65"/>
      <c r="AJ9" s="65"/>
      <c r="AK9" s="65"/>
      <c r="AL9" s="65"/>
      <c r="AM9" s="66"/>
      <c r="AN9" s="60" t="s">
        <v>10</v>
      </c>
      <c r="AO9" s="61"/>
      <c r="AP9" s="61"/>
      <c r="AQ9" s="61"/>
      <c r="AR9" s="61"/>
      <c r="AS9" s="62"/>
      <c r="AT9" s="64" t="s">
        <v>11</v>
      </c>
      <c r="AU9" s="65"/>
      <c r="AV9" s="65"/>
      <c r="AW9" s="65"/>
      <c r="AX9" s="65"/>
      <c r="AY9" s="66"/>
      <c r="AZ9" s="60" t="s">
        <v>12</v>
      </c>
      <c r="BA9" s="61"/>
      <c r="BB9" s="61"/>
      <c r="BC9" s="61"/>
      <c r="BD9" s="61"/>
      <c r="BE9" s="62"/>
      <c r="BF9" s="64" t="s">
        <v>13</v>
      </c>
      <c r="BG9" s="65"/>
      <c r="BH9" s="65"/>
      <c r="BI9" s="65"/>
      <c r="BJ9" s="65"/>
      <c r="BK9" s="66"/>
      <c r="BL9" s="60" t="s">
        <v>14</v>
      </c>
      <c r="BM9" s="61"/>
      <c r="BN9" s="61"/>
      <c r="BO9" s="61"/>
      <c r="BP9" s="61"/>
      <c r="BQ9" s="62"/>
      <c r="BR9" s="64" t="s">
        <v>15</v>
      </c>
      <c r="BS9" s="65"/>
      <c r="BT9" s="65"/>
      <c r="BU9" s="65"/>
      <c r="BV9" s="65"/>
      <c r="BW9" s="66"/>
      <c r="BX9" s="63" t="s">
        <v>16</v>
      </c>
      <c r="BY9" s="63"/>
      <c r="BZ9" s="63"/>
      <c r="CA9" s="63"/>
      <c r="CB9" s="63"/>
      <c r="CC9" s="63"/>
    </row>
    <row r="10" spans="1:81" ht="31.1" x14ac:dyDescent="0.3">
      <c r="A10" s="51"/>
      <c r="B10" s="51"/>
      <c r="C10" s="51"/>
      <c r="D10" s="20" t="s">
        <v>57</v>
      </c>
      <c r="E10" s="20" t="s">
        <v>60</v>
      </c>
      <c r="F10" s="20" t="s">
        <v>58</v>
      </c>
      <c r="G10" s="20" t="s">
        <v>71</v>
      </c>
      <c r="H10" s="20" t="s">
        <v>82</v>
      </c>
      <c r="I10" s="20" t="s">
        <v>91</v>
      </c>
      <c r="J10" s="18" t="s">
        <v>57</v>
      </c>
      <c r="K10" s="14" t="s">
        <v>60</v>
      </c>
      <c r="L10" s="14" t="s">
        <v>58</v>
      </c>
      <c r="M10" s="14" t="s">
        <v>71</v>
      </c>
      <c r="N10" s="14" t="s">
        <v>82</v>
      </c>
      <c r="O10" s="14" t="s">
        <v>91</v>
      </c>
      <c r="P10" s="16" t="s">
        <v>57</v>
      </c>
      <c r="Q10" s="16" t="s">
        <v>60</v>
      </c>
      <c r="R10" s="16" t="s">
        <v>58</v>
      </c>
      <c r="S10" s="16" t="s">
        <v>59</v>
      </c>
      <c r="T10" s="16" t="s">
        <v>61</v>
      </c>
      <c r="U10" s="16" t="s">
        <v>92</v>
      </c>
      <c r="V10" s="14" t="s">
        <v>57</v>
      </c>
      <c r="W10" s="14" t="s">
        <v>60</v>
      </c>
      <c r="X10" s="14" t="s">
        <v>58</v>
      </c>
      <c r="Y10" s="14" t="s">
        <v>59</v>
      </c>
      <c r="Z10" s="14" t="s">
        <v>61</v>
      </c>
      <c r="AA10" s="14" t="s">
        <v>91</v>
      </c>
      <c r="AB10" s="16" t="s">
        <v>57</v>
      </c>
      <c r="AC10" s="16" t="s">
        <v>60</v>
      </c>
      <c r="AD10" s="16" t="s">
        <v>58</v>
      </c>
      <c r="AE10" s="16" t="s">
        <v>59</v>
      </c>
      <c r="AF10" s="16" t="s">
        <v>61</v>
      </c>
      <c r="AG10" s="16" t="s">
        <v>92</v>
      </c>
      <c r="AH10" s="14" t="s">
        <v>57</v>
      </c>
      <c r="AI10" s="14" t="s">
        <v>60</v>
      </c>
      <c r="AJ10" s="14" t="s">
        <v>58</v>
      </c>
      <c r="AK10" s="14" t="s">
        <v>59</v>
      </c>
      <c r="AL10" s="14" t="s">
        <v>61</v>
      </c>
      <c r="AM10" s="14" t="s">
        <v>91</v>
      </c>
      <c r="AN10" s="16" t="s">
        <v>57</v>
      </c>
      <c r="AO10" s="16" t="s">
        <v>60</v>
      </c>
      <c r="AP10" s="16" t="s">
        <v>58</v>
      </c>
      <c r="AQ10" s="16" t="s">
        <v>59</v>
      </c>
      <c r="AR10" s="16" t="s">
        <v>61</v>
      </c>
      <c r="AS10" s="16" t="s">
        <v>92</v>
      </c>
      <c r="AT10" s="14" t="s">
        <v>57</v>
      </c>
      <c r="AU10" s="14" t="s">
        <v>60</v>
      </c>
      <c r="AV10" s="14" t="s">
        <v>58</v>
      </c>
      <c r="AW10" s="14" t="s">
        <v>59</v>
      </c>
      <c r="AX10" s="14" t="s">
        <v>61</v>
      </c>
      <c r="AY10" s="14" t="s">
        <v>91</v>
      </c>
      <c r="AZ10" s="16" t="s">
        <v>57</v>
      </c>
      <c r="BA10" s="16" t="s">
        <v>60</v>
      </c>
      <c r="BB10" s="16" t="s">
        <v>58</v>
      </c>
      <c r="BC10" s="16" t="s">
        <v>59</v>
      </c>
      <c r="BD10" s="16" t="s">
        <v>61</v>
      </c>
      <c r="BE10" s="16" t="s">
        <v>92</v>
      </c>
      <c r="BF10" s="14" t="s">
        <v>57</v>
      </c>
      <c r="BG10" s="14" t="s">
        <v>60</v>
      </c>
      <c r="BH10" s="14" t="s">
        <v>58</v>
      </c>
      <c r="BI10" s="14" t="s">
        <v>59</v>
      </c>
      <c r="BJ10" s="14" t="s">
        <v>61</v>
      </c>
      <c r="BK10" s="14" t="s">
        <v>91</v>
      </c>
      <c r="BL10" s="16" t="s">
        <v>57</v>
      </c>
      <c r="BM10" s="16" t="s">
        <v>60</v>
      </c>
      <c r="BN10" s="16" t="s">
        <v>58</v>
      </c>
      <c r="BO10" s="16" t="s">
        <v>59</v>
      </c>
      <c r="BP10" s="16" t="s">
        <v>61</v>
      </c>
      <c r="BQ10" s="16" t="s">
        <v>92</v>
      </c>
      <c r="BR10" s="14" t="s">
        <v>57</v>
      </c>
      <c r="BS10" s="14" t="s">
        <v>60</v>
      </c>
      <c r="BT10" s="14" t="s">
        <v>58</v>
      </c>
      <c r="BU10" s="14" t="s">
        <v>59</v>
      </c>
      <c r="BV10" s="14" t="s">
        <v>61</v>
      </c>
      <c r="BW10" s="14" t="s">
        <v>91</v>
      </c>
      <c r="BX10" s="16" t="s">
        <v>57</v>
      </c>
      <c r="BY10" s="16" t="s">
        <v>60</v>
      </c>
      <c r="BZ10" s="16" t="s">
        <v>58</v>
      </c>
      <c r="CA10" s="16" t="s">
        <v>59</v>
      </c>
      <c r="CB10" s="16" t="s">
        <v>61</v>
      </c>
      <c r="CC10" s="16" t="s">
        <v>92</v>
      </c>
    </row>
    <row r="11" spans="1:81" x14ac:dyDescent="0.3">
      <c r="A11" s="5" t="s">
        <v>47</v>
      </c>
      <c r="B11" s="5" t="s">
        <v>129</v>
      </c>
      <c r="C11" s="5" t="s">
        <v>32</v>
      </c>
      <c r="D11" s="21">
        <f t="shared" ref="D11:I11" si="0">J11+P11+V11+AB11+AH11+AN11+AT11+AZ11+BF11+BL11+BR11+BX11</f>
        <v>16</v>
      </c>
      <c r="E11" s="21">
        <f t="shared" si="0"/>
        <v>250</v>
      </c>
      <c r="F11" s="21">
        <f t="shared" si="0"/>
        <v>0</v>
      </c>
      <c r="G11" s="21">
        <f t="shared" si="0"/>
        <v>0</v>
      </c>
      <c r="H11" s="21">
        <f t="shared" si="0"/>
        <v>1</v>
      </c>
      <c r="I11" s="21">
        <f t="shared" si="0"/>
        <v>3</v>
      </c>
      <c r="J11" s="19">
        <v>7</v>
      </c>
      <c r="K11" s="15">
        <v>123</v>
      </c>
      <c r="L11" s="15"/>
      <c r="M11" s="15"/>
      <c r="N11" s="15">
        <v>1</v>
      </c>
      <c r="O11" s="15">
        <v>1</v>
      </c>
      <c r="P11" s="17">
        <v>9</v>
      </c>
      <c r="Q11" s="17">
        <v>127</v>
      </c>
      <c r="R11" s="17"/>
      <c r="S11" s="17"/>
      <c r="T11" s="17"/>
      <c r="U11" s="17">
        <v>2</v>
      </c>
      <c r="V11" s="15"/>
      <c r="W11" s="15"/>
      <c r="X11" s="15"/>
      <c r="Y11" s="15"/>
      <c r="Z11" s="15"/>
      <c r="AA11" s="15"/>
      <c r="AB11" s="17"/>
      <c r="AC11" s="17"/>
      <c r="AD11" s="17"/>
      <c r="AE11" s="17"/>
      <c r="AF11" s="17"/>
      <c r="AG11" s="17"/>
      <c r="AH11" s="15"/>
      <c r="AI11" s="15"/>
      <c r="AJ11" s="15"/>
      <c r="AK11" s="15"/>
      <c r="AL11" s="15"/>
      <c r="AM11" s="15"/>
      <c r="AN11" s="17"/>
      <c r="AO11" s="17"/>
      <c r="AP11" s="17"/>
      <c r="AQ11" s="17"/>
      <c r="AR11" s="17"/>
      <c r="AS11" s="17"/>
      <c r="AT11" s="15"/>
      <c r="AU11" s="15"/>
      <c r="AV11" s="15"/>
      <c r="AW11" s="15"/>
      <c r="AX11" s="15"/>
      <c r="AY11" s="15"/>
      <c r="AZ11" s="17"/>
      <c r="BA11" s="17"/>
      <c r="BB11" s="17"/>
      <c r="BC11" s="17"/>
      <c r="BD11" s="17"/>
      <c r="BE11" s="17"/>
      <c r="BF11" s="15"/>
      <c r="BG11" s="15"/>
      <c r="BH11" s="15"/>
      <c r="BI11" s="15"/>
      <c r="BJ11" s="15"/>
      <c r="BK11" s="15"/>
      <c r="BL11" s="17"/>
      <c r="BM11" s="17"/>
      <c r="BN11" s="17"/>
      <c r="BO11" s="17"/>
      <c r="BP11" s="17"/>
      <c r="BQ11" s="17"/>
      <c r="BR11" s="15"/>
      <c r="BS11" s="15"/>
      <c r="BT11" s="15"/>
      <c r="BU11" s="15"/>
      <c r="BV11" s="15"/>
      <c r="BW11" s="15"/>
      <c r="BX11" s="17"/>
      <c r="BY11" s="17"/>
      <c r="BZ11" s="17"/>
      <c r="CA11" s="17"/>
      <c r="CB11" s="17"/>
      <c r="CC11" s="17"/>
    </row>
    <row r="12" spans="1:81" x14ac:dyDescent="0.3">
      <c r="A12" s="5" t="s">
        <v>47</v>
      </c>
      <c r="B12" s="5" t="s">
        <v>130</v>
      </c>
      <c r="C12" s="5" t="s">
        <v>32</v>
      </c>
      <c r="D12" s="21">
        <f t="shared" ref="D12:D58" si="1">J12+P12+V12+AB12+AH12+AN12+AT12+AZ12+BF12+BL12+BR12+BX12</f>
        <v>14</v>
      </c>
      <c r="E12" s="21">
        <f t="shared" ref="E12:E28" si="2">K12+Q12+W12+AC12+AI12+AO12+AU12+BA12+BG12+BM12+BS12+BY12</f>
        <v>246</v>
      </c>
      <c r="F12" s="21">
        <f t="shared" ref="F12:F28" si="3">L12+R12+X12+AD12+AJ12+AP12+AV12+BB12+BH12+BN12+BT12+BZ12</f>
        <v>0</v>
      </c>
      <c r="G12" s="21">
        <f t="shared" ref="G12:G28" si="4">M12+S12+Y12+AE12+AK12+AQ12+AW12+BC12+BI12+BO12+BU12+CA12</f>
        <v>0</v>
      </c>
      <c r="H12" s="21">
        <f t="shared" ref="H12:H28" si="5">N12+T12+Z12+AF12+AL12+AR12+AX12+BD12+BJ12+BP12+BV12+CB12</f>
        <v>0</v>
      </c>
      <c r="I12" s="21">
        <f t="shared" ref="I12:I28" si="6">O12+U12+AA12+AG12+AM12+AS12+AY12+BE12+BK12+BQ12+BW12+CC12</f>
        <v>1</v>
      </c>
      <c r="J12" s="19">
        <v>9</v>
      </c>
      <c r="K12" s="15">
        <v>125</v>
      </c>
      <c r="L12" s="15"/>
      <c r="M12" s="15"/>
      <c r="N12" s="15"/>
      <c r="O12" s="15"/>
      <c r="P12" s="17">
        <v>5</v>
      </c>
      <c r="Q12" s="17">
        <v>121</v>
      </c>
      <c r="R12" s="17"/>
      <c r="S12" s="17"/>
      <c r="T12" s="17"/>
      <c r="U12" s="17">
        <v>1</v>
      </c>
      <c r="V12" s="15"/>
      <c r="W12" s="15"/>
      <c r="X12" s="15"/>
      <c r="Y12" s="15"/>
      <c r="Z12" s="15"/>
      <c r="AA12" s="15"/>
      <c r="AB12" s="17"/>
      <c r="AC12" s="17"/>
      <c r="AD12" s="17"/>
      <c r="AE12" s="17"/>
      <c r="AF12" s="17"/>
      <c r="AG12" s="17"/>
      <c r="AH12" s="15"/>
      <c r="AI12" s="15"/>
      <c r="AJ12" s="15"/>
      <c r="AK12" s="15"/>
      <c r="AL12" s="15"/>
      <c r="AM12" s="15"/>
      <c r="AN12" s="17"/>
      <c r="AO12" s="17"/>
      <c r="AP12" s="17"/>
      <c r="AQ12" s="17"/>
      <c r="AR12" s="17"/>
      <c r="AS12" s="17"/>
      <c r="AT12" s="15"/>
      <c r="AU12" s="15"/>
      <c r="AV12" s="15"/>
      <c r="AW12" s="15"/>
      <c r="AX12" s="15"/>
      <c r="AY12" s="15"/>
      <c r="AZ12" s="17"/>
      <c r="BA12" s="17"/>
      <c r="BB12" s="17"/>
      <c r="BC12" s="17"/>
      <c r="BD12" s="17"/>
      <c r="BE12" s="17"/>
      <c r="BF12" s="15"/>
      <c r="BG12" s="15"/>
      <c r="BH12" s="15"/>
      <c r="BI12" s="15"/>
      <c r="BJ12" s="15"/>
      <c r="BK12" s="15"/>
      <c r="BL12" s="17"/>
      <c r="BM12" s="17"/>
      <c r="BN12" s="17"/>
      <c r="BO12" s="17"/>
      <c r="BP12" s="17"/>
      <c r="BQ12" s="17"/>
      <c r="BR12" s="15"/>
      <c r="BS12" s="15"/>
      <c r="BT12" s="15"/>
      <c r="BU12" s="15"/>
      <c r="BV12" s="15"/>
      <c r="BW12" s="15"/>
      <c r="BX12" s="17"/>
      <c r="BY12" s="17"/>
      <c r="BZ12" s="17"/>
      <c r="CA12" s="17"/>
      <c r="CB12" s="17"/>
      <c r="CC12" s="17"/>
    </row>
    <row r="13" spans="1:81" x14ac:dyDescent="0.3">
      <c r="A13" s="5" t="s">
        <v>47</v>
      </c>
      <c r="B13" s="5" t="s">
        <v>131</v>
      </c>
      <c r="C13" s="5" t="s">
        <v>32</v>
      </c>
      <c r="D13" s="21">
        <f t="shared" si="1"/>
        <v>24</v>
      </c>
      <c r="E13" s="21">
        <f t="shared" si="2"/>
        <v>260</v>
      </c>
      <c r="F13" s="21">
        <f t="shared" si="3"/>
        <v>0</v>
      </c>
      <c r="G13" s="21">
        <f t="shared" si="4"/>
        <v>0</v>
      </c>
      <c r="H13" s="21">
        <f t="shared" si="5"/>
        <v>2</v>
      </c>
      <c r="I13" s="21">
        <f t="shared" si="6"/>
        <v>17</v>
      </c>
      <c r="J13" s="19">
        <v>8</v>
      </c>
      <c r="K13" s="15">
        <v>131</v>
      </c>
      <c r="L13" s="15"/>
      <c r="M13" s="15"/>
      <c r="N13" s="15">
        <v>2</v>
      </c>
      <c r="O13" s="15">
        <v>8</v>
      </c>
      <c r="P13" s="17">
        <v>16</v>
      </c>
      <c r="Q13" s="17">
        <v>129</v>
      </c>
      <c r="R13" s="17"/>
      <c r="S13" s="17"/>
      <c r="T13" s="17"/>
      <c r="U13" s="17">
        <v>9</v>
      </c>
      <c r="V13" s="15"/>
      <c r="W13" s="15"/>
      <c r="X13" s="15"/>
      <c r="Y13" s="15"/>
      <c r="Z13" s="15"/>
      <c r="AA13" s="15"/>
      <c r="AB13" s="17"/>
      <c r="AC13" s="17"/>
      <c r="AD13" s="17"/>
      <c r="AE13" s="17"/>
      <c r="AF13" s="17"/>
      <c r="AG13" s="17"/>
      <c r="AH13" s="15"/>
      <c r="AI13" s="15"/>
      <c r="AJ13" s="15"/>
      <c r="AK13" s="15"/>
      <c r="AL13" s="15"/>
      <c r="AM13" s="15"/>
      <c r="AN13" s="17"/>
      <c r="AO13" s="17"/>
      <c r="AP13" s="17"/>
      <c r="AQ13" s="17"/>
      <c r="AR13" s="17"/>
      <c r="AS13" s="17"/>
      <c r="AT13" s="15"/>
      <c r="AU13" s="15"/>
      <c r="AV13" s="15"/>
      <c r="AW13" s="15"/>
      <c r="AX13" s="15"/>
      <c r="AY13" s="15"/>
      <c r="AZ13" s="17"/>
      <c r="BA13" s="17"/>
      <c r="BB13" s="17"/>
      <c r="BC13" s="17"/>
      <c r="BD13" s="17"/>
      <c r="BE13" s="17"/>
      <c r="BF13" s="15"/>
      <c r="BG13" s="15"/>
      <c r="BH13" s="15"/>
      <c r="BI13" s="15"/>
      <c r="BJ13" s="15"/>
      <c r="BK13" s="15"/>
      <c r="BL13" s="17"/>
      <c r="BM13" s="17"/>
      <c r="BN13" s="17"/>
      <c r="BO13" s="17"/>
      <c r="BP13" s="17"/>
      <c r="BQ13" s="17"/>
      <c r="BR13" s="15"/>
      <c r="BS13" s="15"/>
      <c r="BT13" s="15"/>
      <c r="BU13" s="15"/>
      <c r="BV13" s="15"/>
      <c r="BW13" s="15"/>
      <c r="BX13" s="17"/>
      <c r="BY13" s="17"/>
      <c r="BZ13" s="17"/>
      <c r="CA13" s="17"/>
      <c r="CB13" s="17"/>
      <c r="CC13" s="17"/>
    </row>
    <row r="14" spans="1:81" x14ac:dyDescent="0.3">
      <c r="A14" s="5" t="s">
        <v>47</v>
      </c>
      <c r="B14" s="5" t="s">
        <v>132</v>
      </c>
      <c r="C14" s="5" t="s">
        <v>32</v>
      </c>
      <c r="D14" s="21">
        <f t="shared" si="1"/>
        <v>13</v>
      </c>
      <c r="E14" s="21">
        <f t="shared" si="2"/>
        <v>246</v>
      </c>
      <c r="F14" s="21">
        <f t="shared" si="3"/>
        <v>0</v>
      </c>
      <c r="G14" s="21">
        <f t="shared" si="4"/>
        <v>0</v>
      </c>
      <c r="H14" s="21">
        <f t="shared" si="5"/>
        <v>0</v>
      </c>
      <c r="I14" s="21">
        <f t="shared" si="6"/>
        <v>0</v>
      </c>
      <c r="J14" s="19">
        <v>11</v>
      </c>
      <c r="K14" s="15">
        <v>127</v>
      </c>
      <c r="L14" s="15"/>
      <c r="M14" s="15"/>
      <c r="N14" s="15"/>
      <c r="O14" s="15"/>
      <c r="P14" s="17">
        <v>2</v>
      </c>
      <c r="Q14" s="17">
        <v>119</v>
      </c>
      <c r="R14" s="17"/>
      <c r="S14" s="17"/>
      <c r="T14" s="17"/>
      <c r="U14" s="17"/>
      <c r="V14" s="15"/>
      <c r="W14" s="15"/>
      <c r="X14" s="15"/>
      <c r="Y14" s="15"/>
      <c r="Z14" s="15"/>
      <c r="AA14" s="15"/>
      <c r="AB14" s="17"/>
      <c r="AC14" s="17"/>
      <c r="AD14" s="17"/>
      <c r="AE14" s="17"/>
      <c r="AF14" s="17"/>
      <c r="AG14" s="17"/>
      <c r="AH14" s="15"/>
      <c r="AI14" s="15"/>
      <c r="AJ14" s="15"/>
      <c r="AK14" s="15"/>
      <c r="AL14" s="15"/>
      <c r="AM14" s="15"/>
      <c r="AN14" s="17"/>
      <c r="AO14" s="17"/>
      <c r="AP14" s="17"/>
      <c r="AQ14" s="17"/>
      <c r="AR14" s="17"/>
      <c r="AS14" s="17"/>
      <c r="AT14" s="15"/>
      <c r="AU14" s="15"/>
      <c r="AV14" s="15"/>
      <c r="AW14" s="15"/>
      <c r="AX14" s="15"/>
      <c r="AY14" s="15"/>
      <c r="AZ14" s="17"/>
      <c r="BA14" s="17"/>
      <c r="BB14" s="17"/>
      <c r="BC14" s="17"/>
      <c r="BD14" s="17"/>
      <c r="BE14" s="17"/>
      <c r="BF14" s="15"/>
      <c r="BG14" s="15"/>
      <c r="BH14" s="15"/>
      <c r="BI14" s="15"/>
      <c r="BJ14" s="15"/>
      <c r="BK14" s="15"/>
      <c r="BL14" s="17"/>
      <c r="BM14" s="17"/>
      <c r="BN14" s="17"/>
      <c r="BO14" s="17"/>
      <c r="BP14" s="17"/>
      <c r="BQ14" s="17"/>
      <c r="BR14" s="15"/>
      <c r="BS14" s="15"/>
      <c r="BT14" s="15"/>
      <c r="BU14" s="15"/>
      <c r="BV14" s="15"/>
      <c r="BW14" s="15"/>
      <c r="BX14" s="17"/>
      <c r="BY14" s="17"/>
      <c r="BZ14" s="17"/>
      <c r="CA14" s="17"/>
      <c r="CB14" s="17"/>
      <c r="CC14" s="17"/>
    </row>
    <row r="15" spans="1:81" x14ac:dyDescent="0.3">
      <c r="A15" s="5" t="s">
        <v>47</v>
      </c>
      <c r="B15" s="5" t="s">
        <v>133</v>
      </c>
      <c r="C15" s="5" t="s">
        <v>32</v>
      </c>
      <c r="D15" s="21">
        <f t="shared" si="1"/>
        <v>0</v>
      </c>
      <c r="E15" s="21">
        <f t="shared" si="2"/>
        <v>1</v>
      </c>
      <c r="F15" s="21">
        <f t="shared" si="3"/>
        <v>0</v>
      </c>
      <c r="G15" s="21">
        <f t="shared" si="4"/>
        <v>0</v>
      </c>
      <c r="H15" s="21">
        <f t="shared" si="5"/>
        <v>0</v>
      </c>
      <c r="I15" s="21">
        <f t="shared" si="6"/>
        <v>0</v>
      </c>
      <c r="J15" s="19">
        <v>0</v>
      </c>
      <c r="K15" s="15">
        <v>1</v>
      </c>
      <c r="L15" s="15"/>
      <c r="M15" s="15"/>
      <c r="N15" s="15"/>
      <c r="O15" s="15"/>
      <c r="P15" s="17"/>
      <c r="Q15" s="17"/>
      <c r="R15" s="17"/>
      <c r="S15" s="17"/>
      <c r="T15" s="17"/>
      <c r="U15" s="17"/>
      <c r="V15" s="15"/>
      <c r="W15" s="15"/>
      <c r="X15" s="15"/>
      <c r="Y15" s="15"/>
      <c r="Z15" s="15"/>
      <c r="AA15" s="15"/>
      <c r="AB15" s="17"/>
      <c r="AC15" s="17"/>
      <c r="AD15" s="17"/>
      <c r="AE15" s="17"/>
      <c r="AF15" s="17"/>
      <c r="AG15" s="17"/>
      <c r="AH15" s="15"/>
      <c r="AI15" s="15"/>
      <c r="AJ15" s="15"/>
      <c r="AK15" s="15"/>
      <c r="AL15" s="15"/>
      <c r="AM15" s="15"/>
      <c r="AN15" s="17"/>
      <c r="AO15" s="17"/>
      <c r="AP15" s="17"/>
      <c r="AQ15" s="17"/>
      <c r="AR15" s="17"/>
      <c r="AS15" s="17"/>
      <c r="AT15" s="15"/>
      <c r="AU15" s="15"/>
      <c r="AV15" s="15"/>
      <c r="AW15" s="15"/>
      <c r="AX15" s="15"/>
      <c r="AY15" s="15"/>
      <c r="AZ15" s="17"/>
      <c r="BA15" s="17"/>
      <c r="BB15" s="17"/>
      <c r="BC15" s="17"/>
      <c r="BD15" s="17"/>
      <c r="BE15" s="17"/>
      <c r="BF15" s="15"/>
      <c r="BG15" s="15"/>
      <c r="BH15" s="15"/>
      <c r="BI15" s="15"/>
      <c r="BJ15" s="15"/>
      <c r="BK15" s="15"/>
      <c r="BL15" s="17"/>
      <c r="BM15" s="17"/>
      <c r="BN15" s="17"/>
      <c r="BO15" s="17"/>
      <c r="BP15" s="17"/>
      <c r="BQ15" s="17"/>
      <c r="BR15" s="15"/>
      <c r="BS15" s="15"/>
      <c r="BT15" s="15"/>
      <c r="BU15" s="15"/>
      <c r="BV15" s="15"/>
      <c r="BW15" s="15"/>
      <c r="BX15" s="17"/>
      <c r="BY15" s="17"/>
      <c r="BZ15" s="17"/>
      <c r="CA15" s="17"/>
      <c r="CB15" s="17"/>
      <c r="CC15" s="17"/>
    </row>
    <row r="16" spans="1:81" x14ac:dyDescent="0.3">
      <c r="A16" s="5" t="s">
        <v>47</v>
      </c>
      <c r="B16" s="5" t="s">
        <v>156</v>
      </c>
      <c r="C16" s="5" t="s">
        <v>32</v>
      </c>
      <c r="D16" s="21">
        <f t="shared" si="1"/>
        <v>0</v>
      </c>
      <c r="E16" s="21">
        <f t="shared" si="2"/>
        <v>0</v>
      </c>
      <c r="F16" s="21">
        <f t="shared" si="3"/>
        <v>0</v>
      </c>
      <c r="G16" s="21">
        <f t="shared" si="4"/>
        <v>0</v>
      </c>
      <c r="H16" s="21">
        <f t="shared" si="5"/>
        <v>0</v>
      </c>
      <c r="I16" s="21">
        <f t="shared" si="6"/>
        <v>0</v>
      </c>
      <c r="J16" s="19"/>
      <c r="K16" s="15"/>
      <c r="L16" s="15"/>
      <c r="M16" s="15"/>
      <c r="N16" s="15"/>
      <c r="O16" s="15"/>
      <c r="P16" s="17"/>
      <c r="Q16" s="17"/>
      <c r="R16" s="17"/>
      <c r="S16" s="17"/>
      <c r="T16" s="17"/>
      <c r="U16" s="17"/>
      <c r="V16" s="15"/>
      <c r="W16" s="15"/>
      <c r="X16" s="15"/>
      <c r="Y16" s="15"/>
      <c r="Z16" s="15"/>
      <c r="AA16" s="15"/>
      <c r="AB16" s="17"/>
      <c r="AC16" s="17"/>
      <c r="AD16" s="17"/>
      <c r="AE16" s="17"/>
      <c r="AF16" s="17"/>
      <c r="AG16" s="17"/>
      <c r="AH16" s="15"/>
      <c r="AI16" s="15"/>
      <c r="AJ16" s="15"/>
      <c r="AK16" s="15"/>
      <c r="AL16" s="15"/>
      <c r="AM16" s="15"/>
      <c r="AN16" s="17"/>
      <c r="AO16" s="17"/>
      <c r="AP16" s="17"/>
      <c r="AQ16" s="17"/>
      <c r="AR16" s="17"/>
      <c r="AS16" s="17"/>
      <c r="AT16" s="15"/>
      <c r="AU16" s="15"/>
      <c r="AV16" s="15"/>
      <c r="AW16" s="15"/>
      <c r="AX16" s="15"/>
      <c r="AY16" s="15"/>
      <c r="AZ16" s="17"/>
      <c r="BA16" s="17"/>
      <c r="BB16" s="17"/>
      <c r="BC16" s="17"/>
      <c r="BD16" s="17"/>
      <c r="BE16" s="17"/>
      <c r="BF16" s="15"/>
      <c r="BG16" s="15"/>
      <c r="BH16" s="15"/>
      <c r="BI16" s="15"/>
      <c r="BJ16" s="15"/>
      <c r="BK16" s="15"/>
      <c r="BL16" s="17"/>
      <c r="BM16" s="17"/>
      <c r="BN16" s="17"/>
      <c r="BO16" s="17"/>
      <c r="BP16" s="17"/>
      <c r="BQ16" s="17"/>
      <c r="BR16" s="15"/>
      <c r="BS16" s="15"/>
      <c r="BT16" s="15"/>
      <c r="BU16" s="15"/>
      <c r="BV16" s="15"/>
      <c r="BW16" s="15"/>
      <c r="BX16" s="17"/>
      <c r="BY16" s="17"/>
      <c r="BZ16" s="17"/>
      <c r="CA16" s="17"/>
      <c r="CB16" s="17"/>
      <c r="CC16" s="17"/>
    </row>
    <row r="17" spans="1:84" x14ac:dyDescent="0.3">
      <c r="A17" s="5" t="s">
        <v>35</v>
      </c>
      <c r="B17" s="5" t="s">
        <v>134</v>
      </c>
      <c r="C17" s="5" t="s">
        <v>32</v>
      </c>
      <c r="D17" s="21">
        <f t="shared" si="1"/>
        <v>13</v>
      </c>
      <c r="E17" s="21">
        <f t="shared" si="2"/>
        <v>214</v>
      </c>
      <c r="F17" s="21">
        <f t="shared" si="3"/>
        <v>0</v>
      </c>
      <c r="G17" s="21">
        <f t="shared" si="4"/>
        <v>0</v>
      </c>
      <c r="H17" s="21">
        <f t="shared" si="5"/>
        <v>0</v>
      </c>
      <c r="I17" s="21">
        <f t="shared" si="6"/>
        <v>4</v>
      </c>
      <c r="J17" s="19">
        <v>7</v>
      </c>
      <c r="K17" s="15">
        <v>111</v>
      </c>
      <c r="L17" s="15"/>
      <c r="M17" s="15"/>
      <c r="N17" s="15"/>
      <c r="O17" s="15">
        <v>1</v>
      </c>
      <c r="P17" s="17">
        <v>6</v>
      </c>
      <c r="Q17" s="17">
        <v>103</v>
      </c>
      <c r="R17" s="17"/>
      <c r="S17" s="17"/>
      <c r="T17" s="17"/>
      <c r="U17" s="17">
        <v>3</v>
      </c>
      <c r="V17" s="15"/>
      <c r="W17" s="15"/>
      <c r="X17" s="15"/>
      <c r="Y17" s="15"/>
      <c r="Z17" s="15"/>
      <c r="AA17" s="15"/>
      <c r="AB17" s="17"/>
      <c r="AC17" s="17"/>
      <c r="AD17" s="17"/>
      <c r="AE17" s="17"/>
      <c r="AF17" s="17"/>
      <c r="AG17" s="17"/>
      <c r="AH17" s="15"/>
      <c r="AI17" s="15"/>
      <c r="AJ17" s="15"/>
      <c r="AK17" s="15"/>
      <c r="AL17" s="15"/>
      <c r="AM17" s="15"/>
      <c r="AN17" s="17"/>
      <c r="AO17" s="17"/>
      <c r="AP17" s="17"/>
      <c r="AQ17" s="17"/>
      <c r="AR17" s="17"/>
      <c r="AS17" s="17"/>
      <c r="AT17" s="15"/>
      <c r="AU17" s="15"/>
      <c r="AV17" s="15"/>
      <c r="AW17" s="15"/>
      <c r="AX17" s="15"/>
      <c r="AY17" s="15"/>
      <c r="AZ17" s="17"/>
      <c r="BA17" s="17"/>
      <c r="BB17" s="17"/>
      <c r="BC17" s="17"/>
      <c r="BD17" s="17"/>
      <c r="BE17" s="17"/>
      <c r="BF17" s="15"/>
      <c r="BG17" s="15"/>
      <c r="BH17" s="15"/>
      <c r="BI17" s="15"/>
      <c r="BJ17" s="15"/>
      <c r="BK17" s="15"/>
      <c r="BL17" s="17"/>
      <c r="BM17" s="17"/>
      <c r="BN17" s="17"/>
      <c r="BO17" s="17"/>
      <c r="BP17" s="17"/>
      <c r="BQ17" s="17"/>
      <c r="BR17" s="15"/>
      <c r="BS17" s="15"/>
      <c r="BT17" s="15"/>
      <c r="BU17" s="15"/>
      <c r="BV17" s="15"/>
      <c r="BW17" s="15"/>
      <c r="BX17" s="17"/>
      <c r="BY17" s="17"/>
      <c r="BZ17" s="17"/>
      <c r="CA17" s="17"/>
      <c r="CB17" s="17"/>
      <c r="CC17" s="17"/>
    </row>
    <row r="18" spans="1:84" ht="16.7" customHeight="1" x14ac:dyDescent="0.3">
      <c r="A18" s="5" t="s">
        <v>48</v>
      </c>
      <c r="B18" s="5" t="s">
        <v>135</v>
      </c>
      <c r="C18" s="5" t="s">
        <v>32</v>
      </c>
      <c r="D18" s="21">
        <f t="shared" si="1"/>
        <v>16</v>
      </c>
      <c r="E18" s="21">
        <f t="shared" si="2"/>
        <v>230</v>
      </c>
      <c r="F18" s="21">
        <f t="shared" si="3"/>
        <v>0</v>
      </c>
      <c r="G18" s="21">
        <f t="shared" si="4"/>
        <v>0</v>
      </c>
      <c r="H18" s="21">
        <f t="shared" si="5"/>
        <v>1</v>
      </c>
      <c r="I18" s="21">
        <f t="shared" si="6"/>
        <v>2</v>
      </c>
      <c r="J18" s="19">
        <v>9</v>
      </c>
      <c r="K18" s="15">
        <v>119</v>
      </c>
      <c r="L18" s="15"/>
      <c r="M18" s="15"/>
      <c r="N18" s="15">
        <v>1</v>
      </c>
      <c r="O18" s="15"/>
      <c r="P18" s="17">
        <v>7</v>
      </c>
      <c r="Q18" s="17">
        <v>111</v>
      </c>
      <c r="R18" s="17"/>
      <c r="S18" s="17"/>
      <c r="T18" s="17"/>
      <c r="U18" s="17">
        <v>2</v>
      </c>
      <c r="V18" s="15"/>
      <c r="W18" s="15"/>
      <c r="X18" s="15"/>
      <c r="Y18" s="15"/>
      <c r="Z18" s="15"/>
      <c r="AA18" s="15"/>
      <c r="AB18" s="17"/>
      <c r="AC18" s="17"/>
      <c r="AD18" s="17"/>
      <c r="AE18" s="17"/>
      <c r="AF18" s="17"/>
      <c r="AG18" s="17"/>
      <c r="AH18" s="15"/>
      <c r="AI18" s="15"/>
      <c r="AJ18" s="15"/>
      <c r="AK18" s="15"/>
      <c r="AL18" s="15"/>
      <c r="AM18" s="15"/>
      <c r="AN18" s="17"/>
      <c r="AO18" s="17"/>
      <c r="AP18" s="17"/>
      <c r="AQ18" s="17"/>
      <c r="AR18" s="17"/>
      <c r="AS18" s="17"/>
      <c r="AT18" s="15"/>
      <c r="AU18" s="15"/>
      <c r="AV18" s="15"/>
      <c r="AW18" s="15"/>
      <c r="AX18" s="15"/>
      <c r="AY18" s="15"/>
      <c r="AZ18" s="17"/>
      <c r="BA18" s="17"/>
      <c r="BB18" s="17"/>
      <c r="BC18" s="17"/>
      <c r="BD18" s="17"/>
      <c r="BE18" s="17"/>
      <c r="BF18" s="15"/>
      <c r="BG18" s="15"/>
      <c r="BH18" s="15"/>
      <c r="BI18" s="15"/>
      <c r="BJ18" s="15"/>
      <c r="BK18" s="15"/>
      <c r="BL18" s="17"/>
      <c r="BM18" s="17"/>
      <c r="BN18" s="17"/>
      <c r="BO18" s="17"/>
      <c r="BP18" s="17"/>
      <c r="BQ18" s="17"/>
      <c r="BR18" s="15"/>
      <c r="BS18" s="15"/>
      <c r="BT18" s="15"/>
      <c r="BU18" s="15"/>
      <c r="BV18" s="15"/>
      <c r="BW18" s="15"/>
      <c r="BX18" s="17"/>
      <c r="BY18" s="17"/>
      <c r="BZ18" s="17"/>
      <c r="CA18" s="17"/>
      <c r="CB18" s="17"/>
      <c r="CC18" s="17"/>
    </row>
    <row r="19" spans="1:84" ht="16.7" customHeight="1" x14ac:dyDescent="0.3">
      <c r="A19" s="5" t="s">
        <v>35</v>
      </c>
      <c r="B19" s="5" t="s">
        <v>136</v>
      </c>
      <c r="C19" s="5" t="s">
        <v>32</v>
      </c>
      <c r="D19" s="21">
        <f t="shared" ref="D19" si="7">J19+P19+V19+AB19+AH19+AN19+AT19+AZ19+BF19+BL19+BR19+BX19</f>
        <v>21</v>
      </c>
      <c r="E19" s="21">
        <f t="shared" ref="E19" si="8">K19+Q19+W19+AC19+AI19+AO19+AU19+BA19+BG19+BM19+BS19+BY19</f>
        <v>46</v>
      </c>
      <c r="F19" s="21">
        <f t="shared" ref="F19" si="9">L19+R19+X19+AD19+AJ19+AP19+AV19+BB19+BH19+BN19+BT19+BZ19</f>
        <v>0</v>
      </c>
      <c r="G19" s="21">
        <f t="shared" ref="G19" si="10">M19+S19+Y19+AE19+AK19+AQ19+AW19+BC19+BI19+BO19+BU19+CA19</f>
        <v>0</v>
      </c>
      <c r="H19" s="21">
        <f t="shared" ref="H19" si="11">N19+T19+Z19+AF19+AL19+AR19+AX19+BD19+BJ19+BP19+BV19+CB19</f>
        <v>0</v>
      </c>
      <c r="I19" s="21">
        <f t="shared" ref="I19" si="12">O19+U19+AA19+AG19+AM19+AS19+AY19+BE19+BK19+BQ19+BW19+CC19</f>
        <v>1</v>
      </c>
      <c r="J19" s="19">
        <v>6</v>
      </c>
      <c r="K19" s="15">
        <v>9</v>
      </c>
      <c r="L19" s="15"/>
      <c r="M19" s="15"/>
      <c r="N19" s="15"/>
      <c r="O19" s="15"/>
      <c r="P19" s="17">
        <v>15</v>
      </c>
      <c r="Q19" s="17">
        <v>37</v>
      </c>
      <c r="R19" s="17"/>
      <c r="S19" s="17"/>
      <c r="T19" s="17"/>
      <c r="U19" s="17">
        <v>1</v>
      </c>
      <c r="V19" s="15"/>
      <c r="W19" s="15"/>
      <c r="X19" s="15"/>
      <c r="Y19" s="15"/>
      <c r="Z19" s="15"/>
      <c r="AA19" s="15"/>
      <c r="AB19" s="17"/>
      <c r="AC19" s="17"/>
      <c r="AD19" s="17"/>
      <c r="AE19" s="17"/>
      <c r="AF19" s="17"/>
      <c r="AG19" s="17"/>
      <c r="AH19" s="15"/>
      <c r="AI19" s="15"/>
      <c r="AJ19" s="15"/>
      <c r="AK19" s="15"/>
      <c r="AL19" s="15"/>
      <c r="AM19" s="15"/>
      <c r="AN19" s="17"/>
      <c r="AO19" s="17"/>
      <c r="AP19" s="17"/>
      <c r="AQ19" s="17"/>
      <c r="AR19" s="17"/>
      <c r="AS19" s="17"/>
      <c r="AT19" s="15"/>
      <c r="AU19" s="15"/>
      <c r="AV19" s="15"/>
      <c r="AW19" s="15"/>
      <c r="AX19" s="15"/>
      <c r="AY19" s="15"/>
      <c r="AZ19" s="17"/>
      <c r="BA19" s="17"/>
      <c r="BB19" s="17"/>
      <c r="BC19" s="17"/>
      <c r="BD19" s="17"/>
      <c r="BE19" s="17"/>
      <c r="BF19" s="15"/>
      <c r="BG19" s="15"/>
      <c r="BH19" s="15"/>
      <c r="BI19" s="15"/>
      <c r="BJ19" s="15"/>
      <c r="BK19" s="15"/>
      <c r="BL19" s="17"/>
      <c r="BM19" s="17"/>
      <c r="BN19" s="17"/>
      <c r="BO19" s="17"/>
      <c r="BP19" s="17"/>
      <c r="BQ19" s="17"/>
      <c r="BR19" s="15"/>
      <c r="BS19" s="15"/>
      <c r="BT19" s="15"/>
      <c r="BU19" s="15"/>
      <c r="BV19" s="15"/>
      <c r="BW19" s="15"/>
      <c r="BX19" s="17"/>
      <c r="BY19" s="17"/>
      <c r="BZ19" s="17"/>
      <c r="CA19" s="17"/>
      <c r="CB19" s="17"/>
      <c r="CC19" s="17"/>
    </row>
    <row r="20" spans="1:84" x14ac:dyDescent="0.3">
      <c r="A20" s="5" t="s">
        <v>49</v>
      </c>
      <c r="B20" s="5" t="s">
        <v>137</v>
      </c>
      <c r="C20" s="5" t="s">
        <v>32</v>
      </c>
      <c r="D20" s="21">
        <f t="shared" si="1"/>
        <v>21</v>
      </c>
      <c r="E20" s="21">
        <f t="shared" si="2"/>
        <v>254</v>
      </c>
      <c r="F20" s="21">
        <f t="shared" si="3"/>
        <v>0</v>
      </c>
      <c r="G20" s="21">
        <f t="shared" si="4"/>
        <v>0</v>
      </c>
      <c r="H20" s="21">
        <f t="shared" si="5"/>
        <v>0</v>
      </c>
      <c r="I20" s="21">
        <f t="shared" si="6"/>
        <v>0</v>
      </c>
      <c r="J20" s="19">
        <v>12</v>
      </c>
      <c r="K20" s="15">
        <v>113</v>
      </c>
      <c r="L20" s="15"/>
      <c r="M20" s="15"/>
      <c r="N20" s="15"/>
      <c r="O20" s="15"/>
      <c r="P20" s="17">
        <v>9</v>
      </c>
      <c r="Q20" s="17">
        <v>141</v>
      </c>
      <c r="R20" s="17"/>
      <c r="S20" s="17"/>
      <c r="T20" s="17"/>
      <c r="U20" s="17"/>
      <c r="V20" s="15"/>
      <c r="W20" s="15"/>
      <c r="X20" s="15"/>
      <c r="Y20" s="15"/>
      <c r="Z20" s="15"/>
      <c r="AA20" s="15"/>
      <c r="AB20" s="17"/>
      <c r="AC20" s="17"/>
      <c r="AD20" s="17"/>
      <c r="AE20" s="17"/>
      <c r="AF20" s="17"/>
      <c r="AG20" s="17"/>
      <c r="AH20" s="15"/>
      <c r="AI20" s="15"/>
      <c r="AJ20" s="15"/>
      <c r="AK20" s="15"/>
      <c r="AL20" s="15"/>
      <c r="AM20" s="15"/>
      <c r="AN20" s="17"/>
      <c r="AO20" s="17"/>
      <c r="AP20" s="17"/>
      <c r="AQ20" s="17"/>
      <c r="AR20" s="17"/>
      <c r="AS20" s="17"/>
      <c r="AT20" s="15"/>
      <c r="AU20" s="15"/>
      <c r="AV20" s="15"/>
      <c r="AW20" s="15"/>
      <c r="AX20" s="15"/>
      <c r="AY20" s="15"/>
      <c r="AZ20" s="17"/>
      <c r="BA20" s="17"/>
      <c r="BB20" s="17"/>
      <c r="BC20" s="17"/>
      <c r="BD20" s="17"/>
      <c r="BE20" s="17"/>
      <c r="BF20" s="15"/>
      <c r="BG20" s="15"/>
      <c r="BH20" s="15"/>
      <c r="BI20" s="15"/>
      <c r="BJ20" s="15"/>
      <c r="BK20" s="15"/>
      <c r="BL20" s="17"/>
      <c r="BM20" s="17"/>
      <c r="BN20" s="17"/>
      <c r="BO20" s="17"/>
      <c r="BP20" s="17"/>
      <c r="BQ20" s="17"/>
      <c r="BR20" s="15"/>
      <c r="BS20" s="15"/>
      <c r="BT20" s="15"/>
      <c r="BU20" s="15"/>
      <c r="BV20" s="15"/>
      <c r="BW20" s="15"/>
      <c r="BX20" s="17"/>
      <c r="BY20" s="17"/>
      <c r="BZ20" s="17"/>
      <c r="CA20" s="17"/>
      <c r="CB20" s="17"/>
      <c r="CC20" s="17"/>
    </row>
    <row r="21" spans="1:84" x14ac:dyDescent="0.3">
      <c r="A21" s="5" t="s">
        <v>49</v>
      </c>
      <c r="B21" s="5" t="s">
        <v>138</v>
      </c>
      <c r="C21" s="32" t="s">
        <v>33</v>
      </c>
      <c r="D21" s="21">
        <f t="shared" si="1"/>
        <v>5</v>
      </c>
      <c r="E21" s="21">
        <f t="shared" si="2"/>
        <v>40</v>
      </c>
      <c r="F21" s="21">
        <f t="shared" si="3"/>
        <v>0</v>
      </c>
      <c r="G21" s="21">
        <f t="shared" si="4"/>
        <v>0</v>
      </c>
      <c r="H21" s="21">
        <f t="shared" si="5"/>
        <v>0</v>
      </c>
      <c r="I21" s="21">
        <f t="shared" si="6"/>
        <v>0</v>
      </c>
      <c r="J21" s="19">
        <v>4</v>
      </c>
      <c r="K21" s="15">
        <v>40</v>
      </c>
      <c r="L21" s="15"/>
      <c r="M21" s="15"/>
      <c r="N21" s="15"/>
      <c r="O21" s="15"/>
      <c r="P21" s="17">
        <v>1</v>
      </c>
      <c r="Q21" s="17"/>
      <c r="R21" s="17"/>
      <c r="S21" s="17"/>
      <c r="T21" s="17"/>
      <c r="U21" s="17"/>
      <c r="V21" s="15"/>
      <c r="W21" s="15"/>
      <c r="X21" s="15"/>
      <c r="Y21" s="15"/>
      <c r="Z21" s="15"/>
      <c r="AA21" s="15"/>
      <c r="AB21" s="17"/>
      <c r="AC21" s="17"/>
      <c r="AD21" s="17"/>
      <c r="AE21" s="17"/>
      <c r="AF21" s="17"/>
      <c r="AG21" s="17"/>
      <c r="AH21" s="15"/>
      <c r="AI21" s="15"/>
      <c r="AJ21" s="15"/>
      <c r="AK21" s="15"/>
      <c r="AL21" s="15"/>
      <c r="AM21" s="15"/>
      <c r="AN21" s="17"/>
      <c r="AO21" s="17"/>
      <c r="AP21" s="17"/>
      <c r="AQ21" s="17"/>
      <c r="AR21" s="17"/>
      <c r="AS21" s="17"/>
      <c r="AT21" s="15"/>
      <c r="AU21" s="15"/>
      <c r="AV21" s="15"/>
      <c r="AW21" s="15"/>
      <c r="AX21" s="15"/>
      <c r="AY21" s="15"/>
      <c r="AZ21" s="17"/>
      <c r="BA21" s="17"/>
      <c r="BB21" s="17"/>
      <c r="BC21" s="17"/>
      <c r="BD21" s="17"/>
      <c r="BE21" s="17"/>
      <c r="BF21" s="15"/>
      <c r="BG21" s="15"/>
      <c r="BH21" s="15"/>
      <c r="BI21" s="15"/>
      <c r="BJ21" s="15"/>
      <c r="BK21" s="15"/>
      <c r="BL21" s="17"/>
      <c r="BM21" s="17"/>
      <c r="BN21" s="17"/>
      <c r="BO21" s="17"/>
      <c r="BP21" s="17"/>
      <c r="BQ21" s="17"/>
      <c r="BR21" s="15"/>
      <c r="BS21" s="15"/>
      <c r="BT21" s="15"/>
      <c r="BU21" s="15"/>
      <c r="BV21" s="15"/>
      <c r="BW21" s="15"/>
      <c r="BX21" s="17"/>
      <c r="BY21" s="17"/>
      <c r="BZ21" s="17"/>
      <c r="CA21" s="17"/>
      <c r="CB21" s="17"/>
      <c r="CC21" s="17"/>
    </row>
    <row r="22" spans="1:84" x14ac:dyDescent="0.3">
      <c r="A22" s="5" t="s">
        <v>49</v>
      </c>
      <c r="B22" s="5" t="s">
        <v>139</v>
      </c>
      <c r="C22" s="5" t="s">
        <v>32</v>
      </c>
      <c r="D22" s="21">
        <f t="shared" si="1"/>
        <v>23</v>
      </c>
      <c r="E22" s="21">
        <f t="shared" si="2"/>
        <v>258</v>
      </c>
      <c r="F22" s="21">
        <f t="shared" si="3"/>
        <v>0</v>
      </c>
      <c r="G22" s="21">
        <f t="shared" si="4"/>
        <v>0</v>
      </c>
      <c r="H22" s="21">
        <f t="shared" si="5"/>
        <v>0</v>
      </c>
      <c r="I22" s="21">
        <f t="shared" si="6"/>
        <v>5</v>
      </c>
      <c r="J22" s="19">
        <v>14</v>
      </c>
      <c r="K22" s="15">
        <v>129</v>
      </c>
      <c r="L22" s="15"/>
      <c r="M22" s="15"/>
      <c r="N22" s="15"/>
      <c r="O22" s="15">
        <v>3</v>
      </c>
      <c r="P22" s="17">
        <v>9</v>
      </c>
      <c r="Q22" s="17">
        <v>129</v>
      </c>
      <c r="R22" s="17"/>
      <c r="S22" s="17"/>
      <c r="T22" s="17"/>
      <c r="U22" s="17">
        <v>2</v>
      </c>
      <c r="V22" s="15"/>
      <c r="W22" s="15"/>
      <c r="X22" s="15"/>
      <c r="Y22" s="15"/>
      <c r="Z22" s="15"/>
      <c r="AA22" s="15"/>
      <c r="AB22" s="17"/>
      <c r="AC22" s="17"/>
      <c r="AD22" s="17"/>
      <c r="AE22" s="17"/>
      <c r="AF22" s="17"/>
      <c r="AG22" s="17"/>
      <c r="AH22" s="15"/>
      <c r="AI22" s="15"/>
      <c r="AJ22" s="15"/>
      <c r="AK22" s="15"/>
      <c r="AL22" s="15"/>
      <c r="AM22" s="15"/>
      <c r="AN22" s="17"/>
      <c r="AO22" s="17"/>
      <c r="AP22" s="17"/>
      <c r="AQ22" s="17"/>
      <c r="AR22" s="17"/>
      <c r="AS22" s="17"/>
      <c r="AT22" s="15"/>
      <c r="AU22" s="15"/>
      <c r="AV22" s="15"/>
      <c r="AW22" s="15"/>
      <c r="AX22" s="15"/>
      <c r="AY22" s="15"/>
      <c r="AZ22" s="17"/>
      <c r="BA22" s="17"/>
      <c r="BB22" s="17"/>
      <c r="BC22" s="17"/>
      <c r="BD22" s="17"/>
      <c r="BE22" s="17"/>
      <c r="BF22" s="15"/>
      <c r="BG22" s="15"/>
      <c r="BH22" s="15"/>
      <c r="BI22" s="15"/>
      <c r="BJ22" s="15"/>
      <c r="BK22" s="15"/>
      <c r="BL22" s="17"/>
      <c r="BM22" s="17"/>
      <c r="BN22" s="17"/>
      <c r="BO22" s="17"/>
      <c r="BP22" s="17"/>
      <c r="BQ22" s="17"/>
      <c r="BR22" s="15"/>
      <c r="BS22" s="15"/>
      <c r="BT22" s="15"/>
      <c r="BU22" s="15"/>
      <c r="BV22" s="15"/>
      <c r="BW22" s="15"/>
      <c r="BX22" s="17"/>
      <c r="BY22" s="17"/>
      <c r="BZ22" s="17"/>
      <c r="CA22" s="17"/>
      <c r="CB22" s="17"/>
      <c r="CC22" s="17"/>
    </row>
    <row r="23" spans="1:84" x14ac:dyDescent="0.3">
      <c r="A23" s="5" t="s">
        <v>49</v>
      </c>
      <c r="B23" s="7" t="s">
        <v>140</v>
      </c>
      <c r="C23" s="5" t="s">
        <v>32</v>
      </c>
      <c r="D23" s="21">
        <f t="shared" si="1"/>
        <v>21</v>
      </c>
      <c r="E23" s="21">
        <f t="shared" si="2"/>
        <v>284</v>
      </c>
      <c r="F23" s="21">
        <f t="shared" si="3"/>
        <v>0</v>
      </c>
      <c r="G23" s="21">
        <f t="shared" si="4"/>
        <v>0</v>
      </c>
      <c r="H23" s="21">
        <f t="shared" si="5"/>
        <v>0</v>
      </c>
      <c r="I23" s="21">
        <f t="shared" si="6"/>
        <v>2</v>
      </c>
      <c r="J23" s="19">
        <v>13</v>
      </c>
      <c r="K23" s="15">
        <v>122</v>
      </c>
      <c r="L23" s="15"/>
      <c r="M23" s="15"/>
      <c r="N23" s="15"/>
      <c r="O23" s="15">
        <v>2</v>
      </c>
      <c r="P23" s="17">
        <v>8</v>
      </c>
      <c r="Q23" s="17">
        <v>162</v>
      </c>
      <c r="R23" s="17"/>
      <c r="S23" s="17"/>
      <c r="T23" s="17"/>
      <c r="U23" s="17"/>
      <c r="V23" s="15"/>
      <c r="W23" s="15"/>
      <c r="X23" s="15"/>
      <c r="Y23" s="15"/>
      <c r="Z23" s="15"/>
      <c r="AA23" s="15"/>
      <c r="AB23" s="17"/>
      <c r="AC23" s="17"/>
      <c r="AD23" s="17"/>
      <c r="AE23" s="17"/>
      <c r="AF23" s="17"/>
      <c r="AG23" s="17"/>
      <c r="AH23" s="15"/>
      <c r="AI23" s="15"/>
      <c r="AJ23" s="15"/>
      <c r="AK23" s="15"/>
      <c r="AL23" s="15"/>
      <c r="AM23" s="15"/>
      <c r="AN23" s="17"/>
      <c r="AO23" s="17"/>
      <c r="AP23" s="17"/>
      <c r="AQ23" s="17"/>
      <c r="AR23" s="17"/>
      <c r="AS23" s="17"/>
      <c r="AT23" s="15"/>
      <c r="AU23" s="15"/>
      <c r="AV23" s="15"/>
      <c r="AW23" s="15"/>
      <c r="AX23" s="15"/>
      <c r="AY23" s="15"/>
      <c r="AZ23" s="17"/>
      <c r="BA23" s="17"/>
      <c r="BB23" s="17"/>
      <c r="BC23" s="17"/>
      <c r="BD23" s="17"/>
      <c r="BE23" s="17"/>
      <c r="BF23" s="15"/>
      <c r="BG23" s="15"/>
      <c r="BH23" s="15"/>
      <c r="BI23" s="15"/>
      <c r="BJ23" s="15"/>
      <c r="BK23" s="15"/>
      <c r="BL23" s="17"/>
      <c r="BM23" s="17"/>
      <c r="BN23" s="17"/>
      <c r="BO23" s="17"/>
      <c r="BP23" s="17"/>
      <c r="BQ23" s="17"/>
      <c r="BR23" s="15"/>
      <c r="BS23" s="15"/>
      <c r="BT23" s="15"/>
      <c r="BU23" s="15"/>
      <c r="BV23" s="15"/>
      <c r="BW23" s="15"/>
      <c r="BX23" s="17"/>
      <c r="BY23" s="17"/>
      <c r="BZ23" s="17"/>
      <c r="CA23" s="17"/>
      <c r="CB23" s="17"/>
      <c r="CC23" s="17"/>
    </row>
    <row r="24" spans="1:84" x14ac:dyDescent="0.3">
      <c r="A24" s="31" t="s">
        <v>36</v>
      </c>
      <c r="B24" s="42" t="s">
        <v>141</v>
      </c>
      <c r="C24" s="31" t="s">
        <v>32</v>
      </c>
      <c r="D24" s="21">
        <f t="shared" si="1"/>
        <v>6</v>
      </c>
      <c r="E24" s="21">
        <f t="shared" si="2"/>
        <v>195</v>
      </c>
      <c r="F24" s="21">
        <f t="shared" si="3"/>
        <v>0</v>
      </c>
      <c r="G24" s="21">
        <f t="shared" si="4"/>
        <v>0</v>
      </c>
      <c r="H24" s="21">
        <f t="shared" si="5"/>
        <v>0</v>
      </c>
      <c r="I24" s="21">
        <f t="shared" si="6"/>
        <v>0</v>
      </c>
      <c r="J24" s="19">
        <v>4</v>
      </c>
      <c r="K24" s="15">
        <v>101</v>
      </c>
      <c r="L24" s="15"/>
      <c r="M24" s="15"/>
      <c r="N24" s="15"/>
      <c r="O24" s="15"/>
      <c r="P24" s="17">
        <v>2</v>
      </c>
      <c r="Q24" s="17">
        <v>94</v>
      </c>
      <c r="R24" s="17"/>
      <c r="S24" s="17"/>
      <c r="T24" s="17"/>
      <c r="U24" s="17"/>
      <c r="V24" s="15"/>
      <c r="W24" s="15"/>
      <c r="X24" s="15"/>
      <c r="Y24" s="15"/>
      <c r="Z24" s="15"/>
      <c r="AA24" s="15"/>
      <c r="AB24" s="17"/>
      <c r="AC24" s="17"/>
      <c r="AD24" s="17"/>
      <c r="AE24" s="17"/>
      <c r="AF24" s="17"/>
      <c r="AG24" s="17"/>
      <c r="AH24" s="15"/>
      <c r="AI24" s="15"/>
      <c r="AJ24" s="15"/>
      <c r="AK24" s="15"/>
      <c r="AL24" s="15"/>
      <c r="AM24" s="15"/>
      <c r="AN24" s="17"/>
      <c r="AO24" s="17"/>
      <c r="AP24" s="17"/>
      <c r="AQ24" s="17"/>
      <c r="AR24" s="17"/>
      <c r="AS24" s="17"/>
      <c r="AT24" s="15"/>
      <c r="AU24" s="15"/>
      <c r="AV24" s="15"/>
      <c r="AW24" s="15"/>
      <c r="AX24" s="15"/>
      <c r="AY24" s="15"/>
      <c r="AZ24" s="17"/>
      <c r="BA24" s="17"/>
      <c r="BB24" s="17"/>
      <c r="BC24" s="17"/>
      <c r="BD24" s="17"/>
      <c r="BE24" s="17"/>
      <c r="BF24" s="15"/>
      <c r="BG24" s="15"/>
      <c r="BH24" s="15"/>
      <c r="BI24" s="15"/>
      <c r="BJ24" s="15"/>
      <c r="BK24" s="15"/>
      <c r="BL24" s="17"/>
      <c r="BM24" s="17"/>
      <c r="BN24" s="17"/>
      <c r="BO24" s="17"/>
      <c r="BP24" s="17"/>
      <c r="BQ24" s="17"/>
      <c r="BR24" s="15"/>
      <c r="BS24" s="15"/>
      <c r="BT24" s="15"/>
      <c r="BU24" s="15"/>
      <c r="BV24" s="15"/>
      <c r="BW24" s="15"/>
      <c r="BX24" s="17"/>
      <c r="BY24" s="17"/>
      <c r="BZ24" s="17"/>
      <c r="CA24" s="17"/>
      <c r="CB24" s="17"/>
      <c r="CC24" s="17"/>
    </row>
    <row r="25" spans="1:84" x14ac:dyDescent="0.3">
      <c r="A25" s="31" t="s">
        <v>36</v>
      </c>
      <c r="B25" s="42" t="s">
        <v>142</v>
      </c>
      <c r="C25" s="31" t="s">
        <v>32</v>
      </c>
      <c r="D25" s="21">
        <f t="shared" si="1"/>
        <v>6</v>
      </c>
      <c r="E25" s="21">
        <f t="shared" si="2"/>
        <v>3</v>
      </c>
      <c r="F25" s="21">
        <f t="shared" si="3"/>
        <v>0</v>
      </c>
      <c r="G25" s="21">
        <f t="shared" si="4"/>
        <v>0</v>
      </c>
      <c r="H25" s="21">
        <f t="shared" si="5"/>
        <v>0</v>
      </c>
      <c r="I25" s="21">
        <f t="shared" si="6"/>
        <v>0</v>
      </c>
      <c r="J25" s="19">
        <v>4</v>
      </c>
      <c r="K25" s="15">
        <v>3</v>
      </c>
      <c r="L25" s="15"/>
      <c r="M25" s="15"/>
      <c r="N25" s="15"/>
      <c r="O25" s="15"/>
      <c r="P25" s="17">
        <v>2</v>
      </c>
      <c r="Q25" s="17"/>
      <c r="R25" s="17"/>
      <c r="S25" s="17"/>
      <c r="T25" s="17"/>
      <c r="U25" s="17"/>
      <c r="V25" s="15"/>
      <c r="W25" s="15"/>
      <c r="X25" s="15"/>
      <c r="Y25" s="15"/>
      <c r="Z25" s="15"/>
      <c r="AA25" s="15"/>
      <c r="AB25" s="17"/>
      <c r="AC25" s="17"/>
      <c r="AD25" s="17"/>
      <c r="AE25" s="17"/>
      <c r="AF25" s="17"/>
      <c r="AG25" s="17"/>
      <c r="AH25" s="15"/>
      <c r="AI25" s="15"/>
      <c r="AJ25" s="15"/>
      <c r="AK25" s="15"/>
      <c r="AL25" s="15"/>
      <c r="AM25" s="15"/>
      <c r="AN25" s="17"/>
      <c r="AO25" s="17"/>
      <c r="AP25" s="17"/>
      <c r="AQ25" s="17"/>
      <c r="AR25" s="17"/>
      <c r="AS25" s="17"/>
      <c r="AT25" s="15"/>
      <c r="AU25" s="15"/>
      <c r="AV25" s="15"/>
      <c r="AW25" s="15"/>
      <c r="AX25" s="15"/>
      <c r="AY25" s="15"/>
      <c r="AZ25" s="17"/>
      <c r="BA25" s="17"/>
      <c r="BB25" s="17"/>
      <c r="BC25" s="17"/>
      <c r="BD25" s="17"/>
      <c r="BE25" s="17"/>
      <c r="BF25" s="15"/>
      <c r="BG25" s="15"/>
      <c r="BH25" s="15"/>
      <c r="BI25" s="15"/>
      <c r="BJ25" s="15"/>
      <c r="BK25" s="15"/>
      <c r="BL25" s="17"/>
      <c r="BM25" s="17"/>
      <c r="BN25" s="17"/>
      <c r="BO25" s="17"/>
      <c r="BP25" s="17"/>
      <c r="BQ25" s="17"/>
      <c r="BR25" s="15"/>
      <c r="BS25" s="15"/>
      <c r="BT25" s="15"/>
      <c r="BU25" s="15"/>
      <c r="BV25" s="15"/>
      <c r="BW25" s="15"/>
      <c r="BX25" s="17"/>
      <c r="BY25" s="17"/>
      <c r="BZ25" s="17"/>
      <c r="CA25" s="17"/>
      <c r="CB25" s="17"/>
      <c r="CC25" s="17"/>
    </row>
    <row r="26" spans="1:84" x14ac:dyDescent="0.3">
      <c r="A26" s="5" t="s">
        <v>50</v>
      </c>
      <c r="B26" s="5" t="s">
        <v>143</v>
      </c>
      <c r="C26" s="5" t="s">
        <v>32</v>
      </c>
      <c r="D26" s="21">
        <f t="shared" si="1"/>
        <v>28</v>
      </c>
      <c r="E26" s="21">
        <f t="shared" si="2"/>
        <v>222</v>
      </c>
      <c r="F26" s="21">
        <f t="shared" si="3"/>
        <v>0</v>
      </c>
      <c r="G26" s="21">
        <f t="shared" si="4"/>
        <v>0</v>
      </c>
      <c r="H26" s="21">
        <f t="shared" si="5"/>
        <v>0</v>
      </c>
      <c r="I26" s="21">
        <f t="shared" si="6"/>
        <v>0</v>
      </c>
      <c r="J26" s="19">
        <v>14</v>
      </c>
      <c r="K26" s="15">
        <v>111</v>
      </c>
      <c r="L26" s="15"/>
      <c r="M26" s="15"/>
      <c r="N26" s="15"/>
      <c r="O26" s="15"/>
      <c r="P26" s="17">
        <v>14</v>
      </c>
      <c r="Q26" s="17">
        <v>111</v>
      </c>
      <c r="R26" s="17"/>
      <c r="S26" s="17"/>
      <c r="T26" s="17"/>
      <c r="U26" s="17"/>
      <c r="V26" s="15"/>
      <c r="W26" s="15"/>
      <c r="X26" s="15"/>
      <c r="Y26" s="15"/>
      <c r="Z26" s="15"/>
      <c r="AA26" s="15"/>
      <c r="AB26" s="17"/>
      <c r="AC26" s="17"/>
      <c r="AD26" s="17"/>
      <c r="AE26" s="17"/>
      <c r="AF26" s="17"/>
      <c r="AG26" s="17"/>
      <c r="AH26" s="15"/>
      <c r="AI26" s="15"/>
      <c r="AJ26" s="15"/>
      <c r="AK26" s="15"/>
      <c r="AL26" s="15"/>
      <c r="AM26" s="15"/>
      <c r="AN26" s="17"/>
      <c r="AO26" s="17"/>
      <c r="AP26" s="17"/>
      <c r="AQ26" s="17"/>
      <c r="AR26" s="17"/>
      <c r="AS26" s="17"/>
      <c r="AT26" s="15"/>
      <c r="AU26" s="15"/>
      <c r="AV26" s="15"/>
      <c r="AW26" s="15"/>
      <c r="AX26" s="15"/>
      <c r="AY26" s="15"/>
      <c r="AZ26" s="17"/>
      <c r="BA26" s="17"/>
      <c r="BB26" s="17"/>
      <c r="BC26" s="17"/>
      <c r="BD26" s="17"/>
      <c r="BE26" s="17"/>
      <c r="BF26" s="15"/>
      <c r="BG26" s="15"/>
      <c r="BH26" s="15"/>
      <c r="BI26" s="15"/>
      <c r="BJ26" s="15"/>
      <c r="BK26" s="15"/>
      <c r="BL26" s="17"/>
      <c r="BM26" s="17"/>
      <c r="BN26" s="17"/>
      <c r="BO26" s="17"/>
      <c r="BP26" s="17"/>
      <c r="BQ26" s="17"/>
      <c r="BR26" s="15"/>
      <c r="BS26" s="15"/>
      <c r="BT26" s="15"/>
      <c r="BU26" s="15"/>
      <c r="BV26" s="15"/>
      <c r="BW26" s="15"/>
      <c r="BX26" s="17"/>
      <c r="BY26" s="17"/>
      <c r="BZ26" s="17"/>
      <c r="CA26" s="17"/>
      <c r="CB26" s="17"/>
      <c r="CC26" s="17"/>
    </row>
    <row r="27" spans="1:84" x14ac:dyDescent="0.3">
      <c r="A27" s="5" t="s">
        <v>50</v>
      </c>
      <c r="B27" s="5" t="s">
        <v>144</v>
      </c>
      <c r="C27" s="5" t="s">
        <v>32</v>
      </c>
      <c r="D27" s="21">
        <f t="shared" si="1"/>
        <v>2</v>
      </c>
      <c r="E27" s="21">
        <f t="shared" si="2"/>
        <v>103</v>
      </c>
      <c r="F27" s="21">
        <f t="shared" si="3"/>
        <v>0</v>
      </c>
      <c r="G27" s="21">
        <f t="shared" si="4"/>
        <v>0</v>
      </c>
      <c r="H27" s="21">
        <f t="shared" si="5"/>
        <v>0</v>
      </c>
      <c r="I27" s="21">
        <f t="shared" si="6"/>
        <v>0</v>
      </c>
      <c r="J27" s="19">
        <v>1</v>
      </c>
      <c r="K27" s="15">
        <v>52</v>
      </c>
      <c r="L27" s="15"/>
      <c r="M27" s="15"/>
      <c r="N27" s="15"/>
      <c r="O27" s="15"/>
      <c r="P27" s="17">
        <v>1</v>
      </c>
      <c r="Q27" s="17">
        <v>51</v>
      </c>
      <c r="R27" s="17"/>
      <c r="S27" s="17"/>
      <c r="T27" s="17"/>
      <c r="U27" s="17"/>
      <c r="V27" s="15"/>
      <c r="W27" s="15"/>
      <c r="X27" s="15"/>
      <c r="Y27" s="15"/>
      <c r="Z27" s="15"/>
      <c r="AA27" s="15"/>
      <c r="AB27" s="17"/>
      <c r="AC27" s="17"/>
      <c r="AD27" s="17"/>
      <c r="AE27" s="17"/>
      <c r="AF27" s="17"/>
      <c r="AG27" s="17"/>
      <c r="AH27" s="15"/>
      <c r="AI27" s="15"/>
      <c r="AJ27" s="15"/>
      <c r="AK27" s="15"/>
      <c r="AL27" s="15"/>
      <c r="AM27" s="15"/>
      <c r="AN27" s="17"/>
      <c r="AO27" s="17"/>
      <c r="AP27" s="17"/>
      <c r="AQ27" s="17"/>
      <c r="AR27" s="17"/>
      <c r="AS27" s="17"/>
      <c r="AT27" s="15"/>
      <c r="AU27" s="15"/>
      <c r="AV27" s="15"/>
      <c r="AW27" s="15"/>
      <c r="AX27" s="15"/>
      <c r="AY27" s="15"/>
      <c r="AZ27" s="17"/>
      <c r="BA27" s="17"/>
      <c r="BB27" s="17"/>
      <c r="BC27" s="17"/>
      <c r="BD27" s="17"/>
      <c r="BE27" s="17"/>
      <c r="BF27" s="15"/>
      <c r="BG27" s="15"/>
      <c r="BH27" s="15"/>
      <c r="BI27" s="15"/>
      <c r="BJ27" s="15"/>
      <c r="BK27" s="15"/>
      <c r="BL27" s="17"/>
      <c r="BM27" s="17"/>
      <c r="BN27" s="17"/>
      <c r="BO27" s="17"/>
      <c r="BP27" s="17"/>
      <c r="BQ27" s="17"/>
      <c r="BR27" s="15"/>
      <c r="BS27" s="15"/>
      <c r="BT27" s="15"/>
      <c r="BU27" s="15"/>
      <c r="BV27" s="15"/>
      <c r="BW27" s="15"/>
      <c r="BX27" s="17"/>
      <c r="BY27" s="17"/>
      <c r="BZ27" s="17"/>
      <c r="CA27" s="17"/>
      <c r="CB27" s="17"/>
      <c r="CC27" s="17"/>
      <c r="CE27" s="39"/>
      <c r="CF27" s="39"/>
    </row>
    <row r="28" spans="1:84" x14ac:dyDescent="0.3">
      <c r="A28" s="5" t="s">
        <v>50</v>
      </c>
      <c r="B28" s="5" t="s">
        <v>145</v>
      </c>
      <c r="C28" s="5" t="s">
        <v>32</v>
      </c>
      <c r="D28" s="21">
        <f t="shared" si="1"/>
        <v>11</v>
      </c>
      <c r="E28" s="21">
        <f t="shared" si="2"/>
        <v>235</v>
      </c>
      <c r="F28" s="21">
        <f t="shared" si="3"/>
        <v>0</v>
      </c>
      <c r="G28" s="21">
        <f t="shared" si="4"/>
        <v>0</v>
      </c>
      <c r="H28" s="21">
        <f t="shared" si="5"/>
        <v>0</v>
      </c>
      <c r="I28" s="21">
        <f t="shared" si="6"/>
        <v>3</v>
      </c>
      <c r="J28" s="19">
        <v>5</v>
      </c>
      <c r="K28" s="15">
        <v>119</v>
      </c>
      <c r="L28" s="15"/>
      <c r="M28" s="15"/>
      <c r="N28" s="15"/>
      <c r="O28" s="15"/>
      <c r="P28" s="17">
        <v>6</v>
      </c>
      <c r="Q28" s="17">
        <v>116</v>
      </c>
      <c r="R28" s="17"/>
      <c r="S28" s="17"/>
      <c r="T28" s="17"/>
      <c r="U28" s="17">
        <v>3</v>
      </c>
      <c r="V28" s="15"/>
      <c r="W28" s="15"/>
      <c r="X28" s="15"/>
      <c r="Y28" s="15"/>
      <c r="Z28" s="15"/>
      <c r="AA28" s="15"/>
      <c r="AB28" s="17"/>
      <c r="AC28" s="17"/>
      <c r="AD28" s="17"/>
      <c r="AE28" s="17"/>
      <c r="AF28" s="17"/>
      <c r="AG28" s="17"/>
      <c r="AH28" s="15"/>
      <c r="AI28" s="15"/>
      <c r="AJ28" s="15"/>
      <c r="AK28" s="15"/>
      <c r="AL28" s="15"/>
      <c r="AM28" s="15"/>
      <c r="AN28" s="17"/>
      <c r="AO28" s="17"/>
      <c r="AP28" s="17"/>
      <c r="AQ28" s="17"/>
      <c r="AR28" s="17"/>
      <c r="AS28" s="17"/>
      <c r="AT28" s="15"/>
      <c r="AU28" s="15"/>
      <c r="AV28" s="15"/>
      <c r="AW28" s="15"/>
      <c r="AX28" s="15"/>
      <c r="AY28" s="15"/>
      <c r="AZ28" s="17"/>
      <c r="BA28" s="17"/>
      <c r="BB28" s="17"/>
      <c r="BC28" s="17"/>
      <c r="BD28" s="17"/>
      <c r="BE28" s="17"/>
      <c r="BF28" s="15"/>
      <c r="BG28" s="15"/>
      <c r="BH28" s="15"/>
      <c r="BI28" s="15"/>
      <c r="BJ28" s="15"/>
      <c r="BK28" s="15"/>
      <c r="BL28" s="17"/>
      <c r="BM28" s="17"/>
      <c r="BN28" s="17"/>
      <c r="BO28" s="17"/>
      <c r="BP28" s="17"/>
      <c r="BQ28" s="17"/>
      <c r="BR28" s="15"/>
      <c r="BS28" s="15"/>
      <c r="BT28" s="15"/>
      <c r="BU28" s="15"/>
      <c r="BV28" s="15"/>
      <c r="BW28" s="15"/>
      <c r="BX28" s="17"/>
      <c r="BY28" s="17"/>
      <c r="BZ28" s="17"/>
      <c r="CA28" s="17"/>
      <c r="CB28" s="17"/>
      <c r="CC28" s="17"/>
    </row>
    <row r="29" spans="1:84" ht="15" customHeight="1" x14ac:dyDescent="0.3">
      <c r="A29" s="5" t="s">
        <v>50</v>
      </c>
      <c r="B29" s="5" t="s">
        <v>146</v>
      </c>
      <c r="C29" s="5" t="s">
        <v>32</v>
      </c>
      <c r="D29" s="21">
        <f t="shared" si="1"/>
        <v>26</v>
      </c>
      <c r="E29" s="21">
        <f t="shared" ref="E29:E58" si="13">K29+Q29+W29+AC29+AI29+AO29+AU29+BA29+BG29+BM29+BS29+BY29</f>
        <v>220</v>
      </c>
      <c r="F29" s="21">
        <f t="shared" ref="F29:F58" si="14">L29+R29+X29+AD29+AJ29+AP29+AV29+BB29+BH29+BN29+BT29+BZ29</f>
        <v>0</v>
      </c>
      <c r="G29" s="21">
        <f t="shared" ref="G29:G58" si="15">M29+S29+Y29+AE29+AK29+AQ29+AW29+BC29+BI29+BO29+BU29+CA29</f>
        <v>0</v>
      </c>
      <c r="H29" s="21">
        <f t="shared" ref="H29:H58" si="16">N29+T29+Z29+AF29+AL29+AR29+AX29+BD29+BJ29+BP29+BV29+CB29</f>
        <v>1</v>
      </c>
      <c r="I29" s="21">
        <f t="shared" ref="I29:I58" si="17">O29+U29+AA29+AG29+AM29+AS29+AY29+BE29+BK29+BQ29+BW29+CC29</f>
        <v>7</v>
      </c>
      <c r="J29" s="19">
        <v>11</v>
      </c>
      <c r="K29" s="15">
        <v>106</v>
      </c>
      <c r="L29" s="15"/>
      <c r="M29" s="15"/>
      <c r="N29" s="15"/>
      <c r="O29" s="15">
        <v>4</v>
      </c>
      <c r="P29" s="17">
        <v>15</v>
      </c>
      <c r="Q29" s="17">
        <v>114</v>
      </c>
      <c r="R29" s="17"/>
      <c r="S29" s="17"/>
      <c r="T29" s="17">
        <v>1</v>
      </c>
      <c r="U29" s="17">
        <v>3</v>
      </c>
      <c r="V29" s="15"/>
      <c r="W29" s="15"/>
      <c r="X29" s="15"/>
      <c r="Y29" s="15"/>
      <c r="Z29" s="15"/>
      <c r="AA29" s="15"/>
      <c r="AB29" s="17"/>
      <c r="AC29" s="17"/>
      <c r="AD29" s="17"/>
      <c r="AE29" s="17"/>
      <c r="AF29" s="17"/>
      <c r="AG29" s="17"/>
      <c r="AH29" s="15"/>
      <c r="AI29" s="15"/>
      <c r="AJ29" s="15"/>
      <c r="AK29" s="15"/>
      <c r="AL29" s="15"/>
      <c r="AM29" s="15"/>
      <c r="AN29" s="17"/>
      <c r="AO29" s="17"/>
      <c r="AP29" s="17"/>
      <c r="AQ29" s="17"/>
      <c r="AR29" s="17"/>
      <c r="AS29" s="17"/>
      <c r="AT29" s="15"/>
      <c r="AU29" s="15"/>
      <c r="AV29" s="15"/>
      <c r="AW29" s="15"/>
      <c r="AX29" s="15"/>
      <c r="AY29" s="15"/>
      <c r="AZ29" s="17"/>
      <c r="BA29" s="17"/>
      <c r="BB29" s="17"/>
      <c r="BC29" s="17"/>
      <c r="BD29" s="17"/>
      <c r="BE29" s="17"/>
      <c r="BF29" s="15"/>
      <c r="BG29" s="15"/>
      <c r="BH29" s="15"/>
      <c r="BI29" s="15"/>
      <c r="BJ29" s="15"/>
      <c r="BK29" s="15"/>
      <c r="BL29" s="17"/>
      <c r="BM29" s="17"/>
      <c r="BN29" s="17"/>
      <c r="BO29" s="17"/>
      <c r="BP29" s="17"/>
      <c r="BQ29" s="17"/>
      <c r="BR29" s="15"/>
      <c r="BS29" s="15"/>
      <c r="BT29" s="15"/>
      <c r="BU29" s="15"/>
      <c r="BV29" s="15"/>
      <c r="BW29" s="15"/>
      <c r="BX29" s="17"/>
      <c r="BY29" s="17"/>
      <c r="BZ29" s="17"/>
      <c r="CA29" s="17"/>
      <c r="CB29" s="17"/>
      <c r="CC29" s="17"/>
    </row>
    <row r="30" spans="1:84" x14ac:dyDescent="0.3">
      <c r="A30" s="5" t="s">
        <v>50</v>
      </c>
      <c r="B30" s="5" t="s">
        <v>147</v>
      </c>
      <c r="C30" s="5" t="s">
        <v>32</v>
      </c>
      <c r="D30" s="21">
        <f t="shared" si="1"/>
        <v>26</v>
      </c>
      <c r="E30" s="21">
        <f t="shared" si="13"/>
        <v>234</v>
      </c>
      <c r="F30" s="21">
        <f t="shared" si="14"/>
        <v>0</v>
      </c>
      <c r="G30" s="21">
        <f t="shared" si="15"/>
        <v>0</v>
      </c>
      <c r="H30" s="21">
        <f t="shared" si="16"/>
        <v>0</v>
      </c>
      <c r="I30" s="21">
        <f t="shared" si="17"/>
        <v>19</v>
      </c>
      <c r="J30" s="19">
        <v>12</v>
      </c>
      <c r="K30" s="15">
        <v>117</v>
      </c>
      <c r="L30" s="15"/>
      <c r="M30" s="15"/>
      <c r="N30" s="15"/>
      <c r="O30" s="15">
        <v>5</v>
      </c>
      <c r="P30" s="17">
        <v>14</v>
      </c>
      <c r="Q30" s="17">
        <v>117</v>
      </c>
      <c r="R30" s="17"/>
      <c r="S30" s="17"/>
      <c r="T30" s="17"/>
      <c r="U30" s="17">
        <v>14</v>
      </c>
      <c r="V30" s="15"/>
      <c r="W30" s="15"/>
      <c r="X30" s="15"/>
      <c r="Y30" s="15"/>
      <c r="Z30" s="15"/>
      <c r="AA30" s="15"/>
      <c r="AB30" s="17"/>
      <c r="AC30" s="17"/>
      <c r="AD30" s="17"/>
      <c r="AE30" s="17"/>
      <c r="AF30" s="17"/>
      <c r="AG30" s="17"/>
      <c r="AH30" s="15"/>
      <c r="AI30" s="15"/>
      <c r="AJ30" s="15"/>
      <c r="AK30" s="15"/>
      <c r="AL30" s="15"/>
      <c r="AM30" s="15"/>
      <c r="AN30" s="17"/>
      <c r="AO30" s="17"/>
      <c r="AP30" s="17"/>
      <c r="AQ30" s="17"/>
      <c r="AR30" s="17"/>
      <c r="AS30" s="17"/>
      <c r="AT30" s="15"/>
      <c r="AU30" s="15"/>
      <c r="AV30" s="15"/>
      <c r="AW30" s="15"/>
      <c r="AX30" s="15"/>
      <c r="AY30" s="15"/>
      <c r="AZ30" s="17"/>
      <c r="BA30" s="17"/>
      <c r="BB30" s="17"/>
      <c r="BC30" s="17"/>
      <c r="BD30" s="17"/>
      <c r="BE30" s="17"/>
      <c r="BF30" s="15"/>
      <c r="BG30" s="15"/>
      <c r="BH30" s="15"/>
      <c r="BI30" s="15"/>
      <c r="BJ30" s="15"/>
      <c r="BK30" s="15"/>
      <c r="BL30" s="17"/>
      <c r="BM30" s="17"/>
      <c r="BN30" s="17"/>
      <c r="BO30" s="17"/>
      <c r="BP30" s="17"/>
      <c r="BQ30" s="17"/>
      <c r="BR30" s="15"/>
      <c r="BS30" s="15"/>
      <c r="BT30" s="15"/>
      <c r="BU30" s="15"/>
      <c r="BV30" s="15"/>
      <c r="BW30" s="15"/>
      <c r="BX30" s="17"/>
      <c r="BY30" s="17"/>
      <c r="BZ30" s="17"/>
      <c r="CA30" s="17"/>
      <c r="CB30" s="17"/>
      <c r="CC30" s="17"/>
    </row>
    <row r="31" spans="1:84" x14ac:dyDescent="0.3">
      <c r="A31" s="5" t="s">
        <v>37</v>
      </c>
      <c r="B31" s="5" t="s">
        <v>148</v>
      </c>
      <c r="C31" s="5" t="s">
        <v>32</v>
      </c>
      <c r="D31" s="21">
        <f t="shared" ref="D31:D33" si="18">J31+P31+V31+AB31+AH31+AN31+AT31+AZ31+BF31+BL31+BR31+BX31</f>
        <v>19</v>
      </c>
      <c r="E31" s="21">
        <f t="shared" ref="E31:E33" si="19">K31+Q31+W31+AC31+AI31+AO31+AU31+BA31+BG31+BM31+BS31+BY31</f>
        <v>192</v>
      </c>
      <c r="F31" s="21">
        <f t="shared" ref="F31:F33" si="20">L31+R31+X31+AD31+AJ31+AP31+AV31+BB31+BH31+BN31+BT31+BZ31</f>
        <v>0</v>
      </c>
      <c r="G31" s="21">
        <f t="shared" ref="G31:G33" si="21">M31+S31+Y31+AE31+AK31+AQ31+AW31+BC31+BI31+BO31+BU31+CA31</f>
        <v>0</v>
      </c>
      <c r="H31" s="21">
        <f t="shared" ref="H31:H33" si="22">N31+T31+Z31+AF31+AL31+AR31+AX31+BD31+BJ31+BP31+BV31+CB31</f>
        <v>0</v>
      </c>
      <c r="I31" s="21">
        <f t="shared" ref="I31:I33" si="23">O31+U31+AA31+AG31+AM31+AS31+AY31+BE31+BK31+BQ31+BW31+CC31</f>
        <v>0</v>
      </c>
      <c r="J31" s="19">
        <v>10</v>
      </c>
      <c r="K31" s="15">
        <v>91</v>
      </c>
      <c r="L31" s="15"/>
      <c r="M31" s="15"/>
      <c r="N31" s="15"/>
      <c r="O31" s="15"/>
      <c r="P31" s="17">
        <v>9</v>
      </c>
      <c r="Q31" s="17">
        <v>101</v>
      </c>
      <c r="R31" s="17"/>
      <c r="S31" s="17"/>
      <c r="T31" s="17"/>
      <c r="U31" s="17"/>
      <c r="V31" s="15"/>
      <c r="W31" s="15"/>
      <c r="X31" s="15"/>
      <c r="Y31" s="15"/>
      <c r="Z31" s="15"/>
      <c r="AA31" s="15"/>
      <c r="AB31" s="17"/>
      <c r="AC31" s="17"/>
      <c r="AD31" s="17"/>
      <c r="AE31" s="17"/>
      <c r="AF31" s="17"/>
      <c r="AG31" s="17"/>
      <c r="AH31" s="15"/>
      <c r="AI31" s="15"/>
      <c r="AJ31" s="15"/>
      <c r="AK31" s="15"/>
      <c r="AL31" s="15"/>
      <c r="AM31" s="15"/>
      <c r="AN31" s="17"/>
      <c r="AO31" s="17"/>
      <c r="AP31" s="17"/>
      <c r="AQ31" s="17"/>
      <c r="AR31" s="17"/>
      <c r="AS31" s="17"/>
      <c r="AT31" s="15"/>
      <c r="AU31" s="15"/>
      <c r="AV31" s="15"/>
      <c r="AW31" s="15"/>
      <c r="AX31" s="15"/>
      <c r="AY31" s="15"/>
      <c r="AZ31" s="17"/>
      <c r="BA31" s="17"/>
      <c r="BB31" s="17"/>
      <c r="BC31" s="17"/>
      <c r="BD31" s="17"/>
      <c r="BE31" s="17"/>
      <c r="BF31" s="15"/>
      <c r="BG31" s="15"/>
      <c r="BH31" s="15"/>
      <c r="BI31" s="15"/>
      <c r="BJ31" s="15"/>
      <c r="BK31" s="15"/>
      <c r="BL31" s="17"/>
      <c r="BM31" s="17"/>
      <c r="BN31" s="17"/>
      <c r="BO31" s="17"/>
      <c r="BP31" s="17"/>
      <c r="BQ31" s="17"/>
      <c r="BR31" s="15"/>
      <c r="BS31" s="15"/>
      <c r="BT31" s="15"/>
      <c r="BU31" s="15"/>
      <c r="BV31" s="15"/>
      <c r="BW31" s="15"/>
      <c r="BX31" s="17"/>
      <c r="BY31" s="17"/>
      <c r="BZ31" s="17"/>
      <c r="CA31" s="17"/>
      <c r="CB31" s="17"/>
      <c r="CC31" s="17"/>
    </row>
    <row r="32" spans="1:84" s="39" customFormat="1" x14ac:dyDescent="0.3">
      <c r="A32" s="31" t="s">
        <v>37</v>
      </c>
      <c r="B32" s="31" t="s">
        <v>149</v>
      </c>
      <c r="C32" s="31" t="s">
        <v>32</v>
      </c>
      <c r="D32" s="35">
        <f t="shared" si="18"/>
        <v>0</v>
      </c>
      <c r="E32" s="35">
        <f t="shared" si="19"/>
        <v>0</v>
      </c>
      <c r="F32" s="35">
        <f t="shared" si="20"/>
        <v>0</v>
      </c>
      <c r="G32" s="35">
        <f t="shared" si="21"/>
        <v>0</v>
      </c>
      <c r="H32" s="35">
        <f t="shared" si="22"/>
        <v>0</v>
      </c>
      <c r="I32" s="35">
        <f t="shared" si="23"/>
        <v>0</v>
      </c>
      <c r="J32" s="36"/>
      <c r="K32" s="37"/>
      <c r="L32" s="37"/>
      <c r="M32" s="37"/>
      <c r="N32" s="37"/>
      <c r="O32" s="37"/>
      <c r="P32" s="38"/>
      <c r="Q32" s="38"/>
      <c r="R32" s="38"/>
      <c r="S32" s="38"/>
      <c r="T32" s="38"/>
      <c r="U32" s="38"/>
      <c r="V32" s="37"/>
      <c r="W32" s="37"/>
      <c r="X32" s="37"/>
      <c r="Y32" s="37"/>
      <c r="Z32" s="37"/>
      <c r="AA32" s="37"/>
      <c r="AB32" s="38"/>
      <c r="AC32" s="38"/>
      <c r="AD32" s="38"/>
      <c r="AE32" s="38"/>
      <c r="AF32" s="38"/>
      <c r="AG32" s="38"/>
      <c r="AH32" s="37"/>
      <c r="AI32" s="37"/>
      <c r="AJ32" s="37"/>
      <c r="AK32" s="37"/>
      <c r="AL32" s="37"/>
      <c r="AM32" s="37"/>
      <c r="AN32" s="38"/>
      <c r="AO32" s="38"/>
      <c r="AP32" s="38"/>
      <c r="AQ32" s="38"/>
      <c r="AR32" s="38"/>
      <c r="AS32" s="38"/>
      <c r="AT32" s="37"/>
      <c r="AU32" s="37"/>
      <c r="AV32" s="37"/>
      <c r="AW32" s="37"/>
      <c r="AX32" s="37"/>
      <c r="AY32" s="37"/>
      <c r="AZ32" s="38"/>
      <c r="BA32" s="38"/>
      <c r="BB32" s="38"/>
      <c r="BC32" s="38"/>
      <c r="BD32" s="38"/>
      <c r="BE32" s="38"/>
      <c r="BF32" s="37"/>
      <c r="BG32" s="37"/>
      <c r="BH32" s="37"/>
      <c r="BI32" s="37"/>
      <c r="BJ32" s="37"/>
      <c r="BK32" s="37"/>
      <c r="BL32" s="38"/>
      <c r="BM32" s="38"/>
      <c r="BN32" s="38"/>
      <c r="BO32" s="38"/>
      <c r="BP32" s="38"/>
      <c r="BQ32" s="38"/>
      <c r="BR32" s="37"/>
      <c r="BS32" s="37"/>
      <c r="BT32" s="37"/>
      <c r="BU32" s="37"/>
      <c r="BV32" s="37"/>
      <c r="BW32" s="37"/>
      <c r="BX32" s="38"/>
      <c r="BY32" s="38"/>
      <c r="BZ32" s="38"/>
      <c r="CA32" s="38"/>
      <c r="CB32" s="38"/>
      <c r="CC32" s="38"/>
      <c r="CE32" s="4"/>
      <c r="CF32" s="4"/>
    </row>
    <row r="33" spans="1:81" x14ac:dyDescent="0.3">
      <c r="A33" s="5" t="s">
        <v>37</v>
      </c>
      <c r="B33" s="5" t="s">
        <v>150</v>
      </c>
      <c r="C33" s="5" t="s">
        <v>32</v>
      </c>
      <c r="D33" s="21">
        <f t="shared" si="18"/>
        <v>17</v>
      </c>
      <c r="E33" s="21">
        <f t="shared" si="19"/>
        <v>182</v>
      </c>
      <c r="F33" s="21">
        <f t="shared" si="20"/>
        <v>0</v>
      </c>
      <c r="G33" s="21">
        <f t="shared" si="21"/>
        <v>0</v>
      </c>
      <c r="H33" s="21">
        <f t="shared" si="22"/>
        <v>0</v>
      </c>
      <c r="I33" s="21">
        <f t="shared" si="23"/>
        <v>1</v>
      </c>
      <c r="J33" s="19">
        <v>8</v>
      </c>
      <c r="K33" s="15">
        <v>90</v>
      </c>
      <c r="L33" s="15"/>
      <c r="M33" s="15"/>
      <c r="N33" s="15"/>
      <c r="O33" s="15">
        <v>1</v>
      </c>
      <c r="P33" s="17">
        <v>9</v>
      </c>
      <c r="Q33" s="17">
        <v>92</v>
      </c>
      <c r="R33" s="17"/>
      <c r="S33" s="17"/>
      <c r="T33" s="17"/>
      <c r="U33" s="17"/>
      <c r="V33" s="15"/>
      <c r="W33" s="15"/>
      <c r="X33" s="15"/>
      <c r="Y33" s="15"/>
      <c r="Z33" s="15"/>
      <c r="AA33" s="15"/>
      <c r="AB33" s="17"/>
      <c r="AC33" s="17"/>
      <c r="AD33" s="17"/>
      <c r="AE33" s="17"/>
      <c r="AF33" s="17"/>
      <c r="AG33" s="17"/>
      <c r="AH33" s="15"/>
      <c r="AI33" s="15"/>
      <c r="AJ33" s="15"/>
      <c r="AK33" s="15"/>
      <c r="AL33" s="15"/>
      <c r="AM33" s="15"/>
      <c r="AN33" s="17"/>
      <c r="AO33" s="17"/>
      <c r="AP33" s="17"/>
      <c r="AQ33" s="17"/>
      <c r="AR33" s="17"/>
      <c r="AS33" s="17"/>
      <c r="AT33" s="15"/>
      <c r="AU33" s="15"/>
      <c r="AV33" s="15"/>
      <c r="AW33" s="15"/>
      <c r="AX33" s="15"/>
      <c r="AY33" s="15"/>
      <c r="AZ33" s="17"/>
      <c r="BA33" s="17"/>
      <c r="BB33" s="17"/>
      <c r="BC33" s="17"/>
      <c r="BD33" s="17"/>
      <c r="BE33" s="17"/>
      <c r="BF33" s="15"/>
      <c r="BG33" s="15"/>
      <c r="BH33" s="15"/>
      <c r="BI33" s="15"/>
      <c r="BJ33" s="15"/>
      <c r="BK33" s="15"/>
      <c r="BL33" s="17"/>
      <c r="BM33" s="17"/>
      <c r="BN33" s="17"/>
      <c r="BO33" s="17"/>
      <c r="BP33" s="17"/>
      <c r="BQ33" s="17"/>
      <c r="BR33" s="15"/>
      <c r="BS33" s="15"/>
      <c r="BT33" s="15"/>
      <c r="BU33" s="15"/>
      <c r="BV33" s="15"/>
      <c r="BW33" s="15"/>
      <c r="BX33" s="17"/>
      <c r="BY33" s="17"/>
      <c r="BZ33" s="17"/>
      <c r="CA33" s="17"/>
      <c r="CB33" s="17"/>
      <c r="CC33" s="17"/>
    </row>
    <row r="34" spans="1:81" x14ac:dyDescent="0.3">
      <c r="A34" s="5" t="s">
        <v>38</v>
      </c>
      <c r="B34" s="5" t="s">
        <v>151</v>
      </c>
      <c r="C34" s="5" t="s">
        <v>32</v>
      </c>
      <c r="D34" s="21">
        <f t="shared" si="1"/>
        <v>28</v>
      </c>
      <c r="E34" s="21">
        <f t="shared" si="13"/>
        <v>229</v>
      </c>
      <c r="F34" s="21">
        <f t="shared" si="14"/>
        <v>0</v>
      </c>
      <c r="G34" s="21">
        <f t="shared" si="15"/>
        <v>0</v>
      </c>
      <c r="H34" s="21">
        <f t="shared" si="16"/>
        <v>0</v>
      </c>
      <c r="I34" s="21">
        <f t="shared" si="17"/>
        <v>6</v>
      </c>
      <c r="J34" s="19">
        <v>12</v>
      </c>
      <c r="K34" s="15">
        <v>111</v>
      </c>
      <c r="L34" s="15"/>
      <c r="M34" s="15"/>
      <c r="N34" s="15"/>
      <c r="O34" s="15">
        <v>3</v>
      </c>
      <c r="P34" s="17">
        <v>16</v>
      </c>
      <c r="Q34" s="17">
        <v>118</v>
      </c>
      <c r="R34" s="17"/>
      <c r="S34" s="17"/>
      <c r="T34" s="17"/>
      <c r="U34" s="17">
        <v>3</v>
      </c>
      <c r="V34" s="15"/>
      <c r="W34" s="15"/>
      <c r="X34" s="15"/>
      <c r="Y34" s="15"/>
      <c r="Z34" s="15"/>
      <c r="AA34" s="15"/>
      <c r="AB34" s="17"/>
      <c r="AC34" s="17"/>
      <c r="AD34" s="17"/>
      <c r="AE34" s="17"/>
      <c r="AF34" s="17"/>
      <c r="AG34" s="17"/>
      <c r="AH34" s="15"/>
      <c r="AI34" s="15"/>
      <c r="AJ34" s="15"/>
      <c r="AK34" s="15"/>
      <c r="AL34" s="15"/>
      <c r="AM34" s="15"/>
      <c r="AN34" s="17"/>
      <c r="AO34" s="17"/>
      <c r="AP34" s="17"/>
      <c r="AQ34" s="17"/>
      <c r="AR34" s="17"/>
      <c r="AS34" s="17"/>
      <c r="AT34" s="15"/>
      <c r="AU34" s="15"/>
      <c r="AV34" s="15"/>
      <c r="AW34" s="15"/>
      <c r="AX34" s="15"/>
      <c r="AY34" s="15"/>
      <c r="AZ34" s="17"/>
      <c r="BA34" s="17"/>
      <c r="BB34" s="17"/>
      <c r="BC34" s="17"/>
      <c r="BD34" s="17"/>
      <c r="BE34" s="17"/>
      <c r="BF34" s="15"/>
      <c r="BG34" s="15"/>
      <c r="BH34" s="15"/>
      <c r="BI34" s="15"/>
      <c r="BJ34" s="15"/>
      <c r="BK34" s="15"/>
      <c r="BL34" s="17"/>
      <c r="BM34" s="17"/>
      <c r="BN34" s="17"/>
      <c r="BO34" s="17"/>
      <c r="BP34" s="17"/>
      <c r="BQ34" s="17"/>
      <c r="BR34" s="15"/>
      <c r="BS34" s="15"/>
      <c r="BT34" s="15"/>
      <c r="BU34" s="15"/>
      <c r="BV34" s="15"/>
      <c r="BW34" s="15"/>
      <c r="BX34" s="17"/>
      <c r="BY34" s="17"/>
      <c r="BZ34" s="17"/>
      <c r="CA34" s="17"/>
      <c r="CB34" s="17"/>
      <c r="CC34" s="17"/>
    </row>
    <row r="35" spans="1:81" x14ac:dyDescent="0.3">
      <c r="A35" s="5" t="s">
        <v>38</v>
      </c>
      <c r="B35" s="5" t="s">
        <v>152</v>
      </c>
      <c r="C35" s="5" t="s">
        <v>104</v>
      </c>
      <c r="D35" s="21">
        <f t="shared" ref="D35" si="24">J35+P35+V35+AB35+AH35+AN35+AT35+AZ35+BF35+BL35+BR35+BX35</f>
        <v>12</v>
      </c>
      <c r="E35" s="21">
        <f t="shared" ref="E35" si="25">K35+Q35+W35+AC35+AI35+AO35+AU35+BA35+BG35+BM35+BS35+BY35</f>
        <v>235</v>
      </c>
      <c r="F35" s="21">
        <f t="shared" ref="F35" si="26">L35+R35+X35+AD35+AJ35+AP35+AV35+BB35+BH35+BN35+BT35+BZ35</f>
        <v>0</v>
      </c>
      <c r="G35" s="21">
        <f t="shared" ref="G35" si="27">M35+S35+Y35+AE35+AK35+AQ35+AW35+BC35+BI35+BO35+BU35+CA35</f>
        <v>0</v>
      </c>
      <c r="H35" s="21">
        <f t="shared" ref="H35" si="28">N35+T35+Z35+AF35+AL35+AR35+AX35+BD35+BJ35+BP35+BV35+CB35</f>
        <v>0</v>
      </c>
      <c r="I35" s="21">
        <f t="shared" ref="I35" si="29">O35+U35+AA35+AG35+AM35+AS35+AY35+BE35+BK35+BQ35+BW35+CC35</f>
        <v>3</v>
      </c>
      <c r="J35" s="19">
        <v>10</v>
      </c>
      <c r="K35" s="15">
        <v>119</v>
      </c>
      <c r="L35" s="15"/>
      <c r="M35" s="15"/>
      <c r="N35" s="15"/>
      <c r="O35" s="15">
        <v>2</v>
      </c>
      <c r="P35" s="17">
        <v>2</v>
      </c>
      <c r="Q35" s="17">
        <v>116</v>
      </c>
      <c r="R35" s="17"/>
      <c r="S35" s="17"/>
      <c r="T35" s="17"/>
      <c r="U35" s="17">
        <v>1</v>
      </c>
      <c r="V35" s="15"/>
      <c r="W35" s="15"/>
      <c r="X35" s="15"/>
      <c r="Y35" s="15"/>
      <c r="Z35" s="15"/>
      <c r="AA35" s="15"/>
      <c r="AB35" s="17"/>
      <c r="AC35" s="17"/>
      <c r="AD35" s="17"/>
      <c r="AE35" s="17"/>
      <c r="AF35" s="17"/>
      <c r="AG35" s="17"/>
      <c r="AH35" s="15"/>
      <c r="AI35" s="15"/>
      <c r="AJ35" s="15"/>
      <c r="AK35" s="15"/>
      <c r="AL35" s="15"/>
      <c r="AM35" s="15"/>
      <c r="AN35" s="17"/>
      <c r="AO35" s="17"/>
      <c r="AP35" s="17"/>
      <c r="AQ35" s="17"/>
      <c r="AR35" s="17"/>
      <c r="AS35" s="17"/>
      <c r="AT35" s="15"/>
      <c r="AU35" s="15"/>
      <c r="AV35" s="15"/>
      <c r="AW35" s="15"/>
      <c r="AX35" s="15"/>
      <c r="AY35" s="15"/>
      <c r="AZ35" s="17"/>
      <c r="BA35" s="17"/>
      <c r="BB35" s="17"/>
      <c r="BC35" s="17"/>
      <c r="BD35" s="17"/>
      <c r="BE35" s="17"/>
      <c r="BF35" s="15"/>
      <c r="BG35" s="15"/>
      <c r="BH35" s="15"/>
      <c r="BI35" s="15"/>
      <c r="BJ35" s="15"/>
      <c r="BK35" s="15"/>
      <c r="BL35" s="17"/>
      <c r="BM35" s="17"/>
      <c r="BN35" s="17"/>
      <c r="BO35" s="17"/>
      <c r="BP35" s="17"/>
      <c r="BQ35" s="17"/>
      <c r="BR35" s="15"/>
      <c r="BS35" s="15"/>
      <c r="BT35" s="15"/>
      <c r="BU35" s="15"/>
      <c r="BV35" s="15"/>
      <c r="BW35" s="15"/>
      <c r="BX35" s="17"/>
      <c r="BY35" s="17"/>
      <c r="BZ35" s="17"/>
      <c r="CA35" s="17"/>
      <c r="CB35" s="17"/>
      <c r="CC35" s="17"/>
    </row>
    <row r="36" spans="1:81" x14ac:dyDescent="0.3">
      <c r="A36" s="5" t="s">
        <v>51</v>
      </c>
      <c r="B36" s="5" t="s">
        <v>153</v>
      </c>
      <c r="C36" s="5" t="s">
        <v>32</v>
      </c>
      <c r="D36" s="21">
        <f t="shared" si="1"/>
        <v>19</v>
      </c>
      <c r="E36" s="21">
        <f t="shared" si="13"/>
        <v>247</v>
      </c>
      <c r="F36" s="21">
        <f t="shared" si="14"/>
        <v>0</v>
      </c>
      <c r="G36" s="21">
        <f t="shared" si="15"/>
        <v>0</v>
      </c>
      <c r="H36" s="21">
        <f t="shared" si="16"/>
        <v>0</v>
      </c>
      <c r="I36" s="21">
        <f t="shared" si="17"/>
        <v>19</v>
      </c>
      <c r="J36" s="19">
        <v>7</v>
      </c>
      <c r="K36" s="15">
        <v>124</v>
      </c>
      <c r="L36" s="15"/>
      <c r="M36" s="15"/>
      <c r="N36" s="15"/>
      <c r="O36" s="15">
        <v>5</v>
      </c>
      <c r="P36" s="17">
        <v>12</v>
      </c>
      <c r="Q36" s="17">
        <v>123</v>
      </c>
      <c r="R36" s="17"/>
      <c r="S36" s="17"/>
      <c r="T36" s="17"/>
      <c r="U36" s="17">
        <v>14</v>
      </c>
      <c r="V36" s="15"/>
      <c r="W36" s="15"/>
      <c r="X36" s="15"/>
      <c r="Y36" s="15"/>
      <c r="Z36" s="15"/>
      <c r="AA36" s="15"/>
      <c r="AB36" s="17"/>
      <c r="AC36" s="17"/>
      <c r="AD36" s="17"/>
      <c r="AE36" s="17"/>
      <c r="AF36" s="17"/>
      <c r="AG36" s="17"/>
      <c r="AH36" s="15"/>
      <c r="AI36" s="15"/>
      <c r="AJ36" s="15"/>
      <c r="AK36" s="15"/>
      <c r="AL36" s="15"/>
      <c r="AM36" s="15"/>
      <c r="AN36" s="17"/>
      <c r="AO36" s="17"/>
      <c r="AP36" s="17"/>
      <c r="AQ36" s="17"/>
      <c r="AR36" s="17"/>
      <c r="AS36" s="17"/>
      <c r="AT36" s="15"/>
      <c r="AU36" s="15"/>
      <c r="AV36" s="15"/>
      <c r="AW36" s="15"/>
      <c r="AX36" s="15"/>
      <c r="AY36" s="15"/>
      <c r="AZ36" s="17"/>
      <c r="BA36" s="17"/>
      <c r="BB36" s="17"/>
      <c r="BC36" s="17"/>
      <c r="BD36" s="17"/>
      <c r="BE36" s="17"/>
      <c r="BF36" s="15"/>
      <c r="BG36" s="15"/>
      <c r="BH36" s="15"/>
      <c r="BI36" s="15"/>
      <c r="BJ36" s="15"/>
      <c r="BK36" s="15"/>
      <c r="BL36" s="17"/>
      <c r="BM36" s="17"/>
      <c r="BN36" s="17"/>
      <c r="BO36" s="17"/>
      <c r="BP36" s="17"/>
      <c r="BQ36" s="17"/>
      <c r="BR36" s="15"/>
      <c r="BS36" s="15"/>
      <c r="BT36" s="15"/>
      <c r="BU36" s="15"/>
      <c r="BV36" s="15"/>
      <c r="BW36" s="15"/>
      <c r="BX36" s="17"/>
      <c r="BY36" s="17"/>
      <c r="BZ36" s="17"/>
      <c r="CA36" s="17"/>
      <c r="CB36" s="17"/>
      <c r="CC36" s="17"/>
    </row>
    <row r="37" spans="1:81" ht="15.55" customHeight="1" x14ac:dyDescent="0.3">
      <c r="A37" s="5" t="s">
        <v>51</v>
      </c>
      <c r="B37" s="5" t="s">
        <v>154</v>
      </c>
      <c r="C37" s="5" t="s">
        <v>32</v>
      </c>
      <c r="D37" s="21">
        <f t="shared" si="1"/>
        <v>23</v>
      </c>
      <c r="E37" s="21">
        <f t="shared" si="13"/>
        <v>242</v>
      </c>
      <c r="F37" s="21">
        <f t="shared" si="14"/>
        <v>0</v>
      </c>
      <c r="G37" s="21">
        <f t="shared" si="15"/>
        <v>0</v>
      </c>
      <c r="H37" s="21">
        <f t="shared" si="16"/>
        <v>2</v>
      </c>
      <c r="I37" s="21">
        <f t="shared" si="17"/>
        <v>7</v>
      </c>
      <c r="J37" s="19">
        <v>15</v>
      </c>
      <c r="K37" s="15">
        <v>119</v>
      </c>
      <c r="L37" s="15"/>
      <c r="M37" s="15"/>
      <c r="N37" s="15">
        <v>2</v>
      </c>
      <c r="O37" s="15">
        <v>5</v>
      </c>
      <c r="P37" s="17">
        <v>8</v>
      </c>
      <c r="Q37" s="17">
        <v>123</v>
      </c>
      <c r="R37" s="17"/>
      <c r="S37" s="17"/>
      <c r="T37" s="17"/>
      <c r="U37" s="17">
        <v>2</v>
      </c>
      <c r="V37" s="15"/>
      <c r="W37" s="15"/>
      <c r="X37" s="15"/>
      <c r="Y37" s="15"/>
      <c r="Z37" s="15"/>
      <c r="AA37" s="15"/>
      <c r="AB37" s="17"/>
      <c r="AC37" s="17"/>
      <c r="AD37" s="17"/>
      <c r="AE37" s="17"/>
      <c r="AF37" s="17"/>
      <c r="AG37" s="17"/>
      <c r="AH37" s="15"/>
      <c r="AI37" s="15"/>
      <c r="AJ37" s="15"/>
      <c r="AK37" s="15"/>
      <c r="AL37" s="15"/>
      <c r="AM37" s="15"/>
      <c r="AN37" s="17"/>
      <c r="AO37" s="17"/>
      <c r="AP37" s="17"/>
      <c r="AQ37" s="17"/>
      <c r="AR37" s="17"/>
      <c r="AS37" s="17"/>
      <c r="AT37" s="15"/>
      <c r="AU37" s="15"/>
      <c r="AV37" s="15"/>
      <c r="AW37" s="15"/>
      <c r="AX37" s="15"/>
      <c r="AY37" s="15"/>
      <c r="AZ37" s="17"/>
      <c r="BA37" s="17"/>
      <c r="BB37" s="17"/>
      <c r="BC37" s="17"/>
      <c r="BD37" s="17"/>
      <c r="BE37" s="17"/>
      <c r="BF37" s="15"/>
      <c r="BG37" s="15"/>
      <c r="BH37" s="15"/>
      <c r="BI37" s="15"/>
      <c r="BJ37" s="15"/>
      <c r="BK37" s="15"/>
      <c r="BL37" s="17"/>
      <c r="BM37" s="17"/>
      <c r="BN37" s="17"/>
      <c r="BO37" s="17"/>
      <c r="BP37" s="17"/>
      <c r="BQ37" s="17"/>
      <c r="BR37" s="15"/>
      <c r="BS37" s="15"/>
      <c r="BT37" s="15"/>
      <c r="BU37" s="15"/>
      <c r="BV37" s="15"/>
      <c r="BW37" s="15"/>
      <c r="BX37" s="17"/>
      <c r="BY37" s="17"/>
      <c r="BZ37" s="17"/>
      <c r="CA37" s="17"/>
      <c r="CB37" s="17"/>
      <c r="CC37" s="17"/>
    </row>
    <row r="38" spans="1:81" x14ac:dyDescent="0.3">
      <c r="A38" s="5" t="s">
        <v>52</v>
      </c>
      <c r="B38" s="5" t="s">
        <v>128</v>
      </c>
      <c r="C38" s="5" t="s">
        <v>32</v>
      </c>
      <c r="D38" s="21">
        <f t="shared" si="1"/>
        <v>18</v>
      </c>
      <c r="E38" s="21">
        <f t="shared" si="13"/>
        <v>145</v>
      </c>
      <c r="F38" s="21">
        <f t="shared" si="14"/>
        <v>0</v>
      </c>
      <c r="G38" s="21">
        <f t="shared" si="15"/>
        <v>0</v>
      </c>
      <c r="H38" s="21">
        <f t="shared" si="16"/>
        <v>3</v>
      </c>
      <c r="I38" s="21">
        <f t="shared" si="17"/>
        <v>0</v>
      </c>
      <c r="J38" s="19">
        <v>9</v>
      </c>
      <c r="K38" s="15">
        <v>59</v>
      </c>
      <c r="L38" s="15"/>
      <c r="M38" s="15"/>
      <c r="N38" s="15"/>
      <c r="O38" s="15"/>
      <c r="P38" s="17">
        <v>9</v>
      </c>
      <c r="Q38" s="17">
        <v>86</v>
      </c>
      <c r="R38" s="17"/>
      <c r="S38" s="17"/>
      <c r="T38" s="17">
        <v>3</v>
      </c>
      <c r="U38" s="17"/>
      <c r="V38" s="15"/>
      <c r="W38" s="15"/>
      <c r="X38" s="15"/>
      <c r="Y38" s="15"/>
      <c r="Z38" s="15"/>
      <c r="AA38" s="15"/>
      <c r="AB38" s="17"/>
      <c r="AC38" s="17"/>
      <c r="AD38" s="17"/>
      <c r="AE38" s="17"/>
      <c r="AF38" s="17"/>
      <c r="AG38" s="17"/>
      <c r="AH38" s="15"/>
      <c r="AI38" s="15"/>
      <c r="AJ38" s="15"/>
      <c r="AK38" s="15"/>
      <c r="AL38" s="15"/>
      <c r="AM38" s="15"/>
      <c r="AN38" s="17"/>
      <c r="AO38" s="17"/>
      <c r="AP38" s="17"/>
      <c r="AQ38" s="17"/>
      <c r="AR38" s="17"/>
      <c r="AS38" s="17"/>
      <c r="AT38" s="15"/>
      <c r="AU38" s="15"/>
      <c r="AV38" s="15"/>
      <c r="AW38" s="15"/>
      <c r="AX38" s="15"/>
      <c r="AY38" s="15"/>
      <c r="AZ38" s="17"/>
      <c r="BA38" s="17"/>
      <c r="BB38" s="17"/>
      <c r="BC38" s="17"/>
      <c r="BD38" s="17"/>
      <c r="BE38" s="17"/>
      <c r="BF38" s="15"/>
      <c r="BG38" s="15"/>
      <c r="BH38" s="15"/>
      <c r="BI38" s="15"/>
      <c r="BJ38" s="15"/>
      <c r="BK38" s="15"/>
      <c r="BL38" s="17"/>
      <c r="BM38" s="17"/>
      <c r="BN38" s="17"/>
      <c r="BO38" s="17"/>
      <c r="BP38" s="17"/>
      <c r="BQ38" s="17"/>
      <c r="BR38" s="15"/>
      <c r="BS38" s="15"/>
      <c r="BT38" s="15"/>
      <c r="BU38" s="15"/>
      <c r="BV38" s="15"/>
      <c r="BW38" s="15"/>
      <c r="BX38" s="17"/>
      <c r="BY38" s="17"/>
      <c r="BZ38" s="17"/>
      <c r="CA38" s="17"/>
      <c r="CB38" s="17"/>
      <c r="CC38" s="17"/>
    </row>
    <row r="39" spans="1:81" ht="15.55" customHeight="1" x14ac:dyDescent="0.3">
      <c r="A39" s="5" t="s">
        <v>52</v>
      </c>
      <c r="B39" s="5" t="s">
        <v>127</v>
      </c>
      <c r="C39" s="5" t="s">
        <v>32</v>
      </c>
      <c r="D39" s="21">
        <f t="shared" si="1"/>
        <v>29</v>
      </c>
      <c r="E39" s="21">
        <f t="shared" si="13"/>
        <v>225</v>
      </c>
      <c r="F39" s="21">
        <f t="shared" si="14"/>
        <v>0</v>
      </c>
      <c r="G39" s="21">
        <f t="shared" si="15"/>
        <v>0</v>
      </c>
      <c r="H39" s="21">
        <f t="shared" si="16"/>
        <v>0</v>
      </c>
      <c r="I39" s="21">
        <f t="shared" si="17"/>
        <v>1</v>
      </c>
      <c r="J39" s="19">
        <v>15</v>
      </c>
      <c r="K39" s="15">
        <v>109</v>
      </c>
      <c r="L39" s="15"/>
      <c r="M39" s="15"/>
      <c r="N39" s="15"/>
      <c r="O39" s="15">
        <v>1</v>
      </c>
      <c r="P39" s="17">
        <v>14</v>
      </c>
      <c r="Q39" s="17">
        <v>116</v>
      </c>
      <c r="R39" s="17"/>
      <c r="S39" s="17"/>
      <c r="T39" s="17"/>
      <c r="U39" s="17"/>
      <c r="V39" s="15"/>
      <c r="W39" s="15"/>
      <c r="X39" s="15"/>
      <c r="Y39" s="15"/>
      <c r="Z39" s="15"/>
      <c r="AA39" s="15"/>
      <c r="AB39" s="17"/>
      <c r="AC39" s="17"/>
      <c r="AD39" s="17"/>
      <c r="AE39" s="17"/>
      <c r="AF39" s="17"/>
      <c r="AG39" s="17"/>
      <c r="AH39" s="15"/>
      <c r="AI39" s="15"/>
      <c r="AJ39" s="15"/>
      <c r="AK39" s="15"/>
      <c r="AL39" s="15"/>
      <c r="AM39" s="15"/>
      <c r="AN39" s="17"/>
      <c r="AO39" s="17"/>
      <c r="AP39" s="17"/>
      <c r="AQ39" s="17"/>
      <c r="AR39" s="17"/>
      <c r="AS39" s="17"/>
      <c r="AT39" s="15"/>
      <c r="AU39" s="15"/>
      <c r="AV39" s="15"/>
      <c r="AW39" s="15"/>
      <c r="AX39" s="15"/>
      <c r="AY39" s="15"/>
      <c r="AZ39" s="17"/>
      <c r="BA39" s="17"/>
      <c r="BB39" s="17"/>
      <c r="BC39" s="17"/>
      <c r="BD39" s="17"/>
      <c r="BE39" s="17"/>
      <c r="BF39" s="15"/>
      <c r="BG39" s="15"/>
      <c r="BH39" s="15"/>
      <c r="BI39" s="15"/>
      <c r="BJ39" s="15"/>
      <c r="BK39" s="15"/>
      <c r="BL39" s="17"/>
      <c r="BM39" s="17"/>
      <c r="BN39" s="17"/>
      <c r="BO39" s="17"/>
      <c r="BP39" s="17"/>
      <c r="BQ39" s="17"/>
      <c r="BR39" s="15"/>
      <c r="BS39" s="15"/>
      <c r="BT39" s="15"/>
      <c r="BU39" s="15"/>
      <c r="BV39" s="15"/>
      <c r="BW39" s="15"/>
      <c r="BX39" s="17"/>
      <c r="BY39" s="17"/>
      <c r="BZ39" s="17"/>
      <c r="CA39" s="17"/>
      <c r="CB39" s="17"/>
      <c r="CC39" s="17"/>
    </row>
    <row r="40" spans="1:81" x14ac:dyDescent="0.3">
      <c r="A40" s="5" t="s">
        <v>52</v>
      </c>
      <c r="B40" s="5" t="s">
        <v>126</v>
      </c>
      <c r="C40" s="5" t="s">
        <v>32</v>
      </c>
      <c r="D40" s="21">
        <f t="shared" si="1"/>
        <v>21</v>
      </c>
      <c r="E40" s="21">
        <f t="shared" si="13"/>
        <v>237</v>
      </c>
      <c r="F40" s="21">
        <f t="shared" si="14"/>
        <v>0</v>
      </c>
      <c r="G40" s="21">
        <f t="shared" si="15"/>
        <v>0</v>
      </c>
      <c r="H40" s="21">
        <f t="shared" si="16"/>
        <v>0</v>
      </c>
      <c r="I40" s="21">
        <f t="shared" si="17"/>
        <v>26</v>
      </c>
      <c r="J40" s="19">
        <v>9</v>
      </c>
      <c r="K40" s="15">
        <v>118</v>
      </c>
      <c r="L40" s="15"/>
      <c r="M40" s="15"/>
      <c r="N40" s="15"/>
      <c r="O40" s="15">
        <v>20</v>
      </c>
      <c r="P40" s="17">
        <v>12</v>
      </c>
      <c r="Q40" s="17">
        <v>119</v>
      </c>
      <c r="R40" s="17"/>
      <c r="S40" s="17"/>
      <c r="T40" s="17"/>
      <c r="U40" s="17">
        <v>6</v>
      </c>
      <c r="V40" s="15"/>
      <c r="W40" s="15"/>
      <c r="X40" s="15"/>
      <c r="Y40" s="15"/>
      <c r="Z40" s="15"/>
      <c r="AA40" s="15"/>
      <c r="AB40" s="17"/>
      <c r="AC40" s="17"/>
      <c r="AD40" s="17"/>
      <c r="AE40" s="17"/>
      <c r="AF40" s="17"/>
      <c r="AG40" s="17"/>
      <c r="AH40" s="15"/>
      <c r="AI40" s="15"/>
      <c r="AJ40" s="15"/>
      <c r="AK40" s="15"/>
      <c r="AL40" s="15"/>
      <c r="AM40" s="15"/>
      <c r="AN40" s="17"/>
      <c r="AO40" s="17"/>
      <c r="AP40" s="17"/>
      <c r="AQ40" s="17"/>
      <c r="AR40" s="17"/>
      <c r="AS40" s="17"/>
      <c r="AT40" s="15"/>
      <c r="AU40" s="15"/>
      <c r="AV40" s="15"/>
      <c r="AW40" s="15"/>
      <c r="AX40" s="15"/>
      <c r="AY40" s="15"/>
      <c r="AZ40" s="17"/>
      <c r="BA40" s="17"/>
      <c r="BB40" s="17"/>
      <c r="BC40" s="17"/>
      <c r="BD40" s="17"/>
      <c r="BE40" s="17"/>
      <c r="BF40" s="15"/>
      <c r="BG40" s="15"/>
      <c r="BH40" s="15"/>
      <c r="BI40" s="15"/>
      <c r="BJ40" s="15"/>
      <c r="BK40" s="15"/>
      <c r="BL40" s="17"/>
      <c r="BM40" s="17"/>
      <c r="BN40" s="17"/>
      <c r="BO40" s="17"/>
      <c r="BP40" s="17"/>
      <c r="BQ40" s="17"/>
      <c r="BR40" s="15"/>
      <c r="BS40" s="15"/>
      <c r="BT40" s="15"/>
      <c r="BU40" s="15"/>
      <c r="BV40" s="15"/>
      <c r="BW40" s="15"/>
      <c r="BX40" s="17"/>
      <c r="BY40" s="17"/>
      <c r="BZ40" s="17"/>
      <c r="CA40" s="17"/>
      <c r="CB40" s="17"/>
      <c r="CC40" s="17"/>
    </row>
    <row r="41" spans="1:81" x14ac:dyDescent="0.3">
      <c r="A41" s="5" t="s">
        <v>52</v>
      </c>
      <c r="B41" s="5" t="s">
        <v>125</v>
      </c>
      <c r="C41" s="5" t="s">
        <v>32</v>
      </c>
      <c r="D41" s="21">
        <f t="shared" si="1"/>
        <v>21</v>
      </c>
      <c r="E41" s="21">
        <f t="shared" si="13"/>
        <v>209</v>
      </c>
      <c r="F41" s="21">
        <f t="shared" si="14"/>
        <v>0</v>
      </c>
      <c r="G41" s="21">
        <f t="shared" si="15"/>
        <v>0</v>
      </c>
      <c r="H41" s="21">
        <f t="shared" si="16"/>
        <v>0</v>
      </c>
      <c r="I41" s="21">
        <f t="shared" si="17"/>
        <v>44</v>
      </c>
      <c r="J41" s="19">
        <v>9</v>
      </c>
      <c r="K41" s="15">
        <v>103</v>
      </c>
      <c r="L41" s="15"/>
      <c r="M41" s="15"/>
      <c r="N41" s="15"/>
      <c r="O41" s="15">
        <v>44</v>
      </c>
      <c r="P41" s="17">
        <v>12</v>
      </c>
      <c r="Q41" s="17">
        <v>106</v>
      </c>
      <c r="R41" s="17"/>
      <c r="S41" s="17"/>
      <c r="T41" s="17"/>
      <c r="U41" s="17"/>
      <c r="V41" s="15"/>
      <c r="W41" s="15"/>
      <c r="X41" s="15"/>
      <c r="Y41" s="15"/>
      <c r="Z41" s="15"/>
      <c r="AA41" s="15"/>
      <c r="AB41" s="17"/>
      <c r="AC41" s="17"/>
      <c r="AD41" s="17"/>
      <c r="AE41" s="17"/>
      <c r="AF41" s="17"/>
      <c r="AG41" s="17"/>
      <c r="AH41" s="15"/>
      <c r="AI41" s="15"/>
      <c r="AJ41" s="15"/>
      <c r="AK41" s="15"/>
      <c r="AL41" s="15"/>
      <c r="AM41" s="15"/>
      <c r="AN41" s="17"/>
      <c r="AO41" s="17"/>
      <c r="AP41" s="17"/>
      <c r="AQ41" s="17"/>
      <c r="AR41" s="17"/>
      <c r="AS41" s="17"/>
      <c r="AT41" s="15"/>
      <c r="AU41" s="15"/>
      <c r="AV41" s="15"/>
      <c r="AW41" s="15"/>
      <c r="AX41" s="15"/>
      <c r="AY41" s="15"/>
      <c r="AZ41" s="17"/>
      <c r="BA41" s="17"/>
      <c r="BB41" s="17"/>
      <c r="BC41" s="17"/>
      <c r="BD41" s="17"/>
      <c r="BE41" s="17"/>
      <c r="BF41" s="15"/>
      <c r="BG41" s="15"/>
      <c r="BH41" s="15"/>
      <c r="BI41" s="15"/>
      <c r="BJ41" s="15"/>
      <c r="BK41" s="15"/>
      <c r="BL41" s="17"/>
      <c r="BM41" s="17"/>
      <c r="BN41" s="17"/>
      <c r="BO41" s="17"/>
      <c r="BP41" s="17"/>
      <c r="BQ41" s="17"/>
      <c r="BR41" s="15"/>
      <c r="BS41" s="15"/>
      <c r="BT41" s="15"/>
      <c r="BU41" s="15"/>
      <c r="BV41" s="15"/>
      <c r="BW41" s="15"/>
      <c r="BX41" s="17"/>
      <c r="BY41" s="17"/>
      <c r="BZ41" s="17"/>
      <c r="CA41" s="17"/>
      <c r="CB41" s="17"/>
      <c r="CC41" s="17"/>
    </row>
    <row r="42" spans="1:81" x14ac:dyDescent="0.3">
      <c r="A42" s="5" t="s">
        <v>40</v>
      </c>
      <c r="B42" s="5" t="s">
        <v>124</v>
      </c>
      <c r="C42" s="5" t="s">
        <v>102</v>
      </c>
      <c r="D42" s="21">
        <f t="shared" ref="D42" si="30">J42+P42+V42+AB42+AH42+AN42+AT42+AZ42+BF42+BL42+BR42+BX42</f>
        <v>11</v>
      </c>
      <c r="E42" s="21">
        <f t="shared" ref="E42" si="31">K42+Q42+W42+AC42+AI42+AO42+AU42+BA42+BG42+BM42+BS42+BY42</f>
        <v>31</v>
      </c>
      <c r="F42" s="21">
        <f t="shared" ref="F42" si="32">L42+R42+X42+AD42+AJ42+AP42+AV42+BB42+BH42+BN42+BT42+BZ42</f>
        <v>0</v>
      </c>
      <c r="G42" s="21">
        <f t="shared" ref="G42" si="33">M42+S42+Y42+AE42+AK42+AQ42+AW42+BC42+BI42+BO42+BU42+CA42</f>
        <v>0</v>
      </c>
      <c r="H42" s="21">
        <f t="shared" ref="H42" si="34">N42+T42+Z42+AF42+AL42+AR42+AX42+BD42+BJ42+BP42+BV42+CB42</f>
        <v>0</v>
      </c>
      <c r="I42" s="21">
        <f t="shared" ref="I42" si="35">O42+U42+AA42+AG42+AM42+AS42+AY42+BE42+BK42+BQ42+BW42+CC42</f>
        <v>0</v>
      </c>
      <c r="J42" s="19">
        <v>6</v>
      </c>
      <c r="K42" s="15">
        <v>15</v>
      </c>
      <c r="L42" s="15"/>
      <c r="M42" s="15"/>
      <c r="N42" s="15"/>
      <c r="O42" s="15"/>
      <c r="P42" s="17">
        <v>5</v>
      </c>
      <c r="Q42" s="17">
        <v>16</v>
      </c>
      <c r="R42" s="17"/>
      <c r="S42" s="17"/>
      <c r="T42" s="17"/>
      <c r="U42" s="17"/>
      <c r="V42" s="15"/>
      <c r="W42" s="15"/>
      <c r="X42" s="15"/>
      <c r="Y42" s="15"/>
      <c r="Z42" s="15"/>
      <c r="AA42" s="15"/>
      <c r="AB42" s="17"/>
      <c r="AC42" s="17"/>
      <c r="AD42" s="17"/>
      <c r="AE42" s="17"/>
      <c r="AF42" s="17"/>
      <c r="AG42" s="17"/>
      <c r="AH42" s="15"/>
      <c r="AI42" s="15"/>
      <c r="AJ42" s="15"/>
      <c r="AK42" s="15"/>
      <c r="AL42" s="15"/>
      <c r="AM42" s="15"/>
      <c r="AN42" s="17"/>
      <c r="AO42" s="17"/>
      <c r="AP42" s="17"/>
      <c r="AQ42" s="17"/>
      <c r="AR42" s="17"/>
      <c r="AS42" s="17"/>
      <c r="AT42" s="15"/>
      <c r="AU42" s="15"/>
      <c r="AV42" s="15"/>
      <c r="AW42" s="15"/>
      <c r="AX42" s="15"/>
      <c r="AY42" s="15"/>
      <c r="AZ42" s="17"/>
      <c r="BA42" s="17"/>
      <c r="BB42" s="17"/>
      <c r="BC42" s="17"/>
      <c r="BD42" s="17"/>
      <c r="BE42" s="17"/>
      <c r="BF42" s="15"/>
      <c r="BG42" s="15"/>
      <c r="BH42" s="15"/>
      <c r="BI42" s="15"/>
      <c r="BJ42" s="15"/>
      <c r="BK42" s="15"/>
      <c r="BL42" s="17"/>
      <c r="BM42" s="17"/>
      <c r="BN42" s="17"/>
      <c r="BO42" s="17"/>
      <c r="BP42" s="17"/>
      <c r="BQ42" s="17"/>
      <c r="BR42" s="15"/>
      <c r="BS42" s="15"/>
      <c r="BT42" s="15"/>
      <c r="BU42" s="15"/>
      <c r="BV42" s="15"/>
      <c r="BW42" s="15"/>
      <c r="BX42" s="17"/>
      <c r="BY42" s="17"/>
      <c r="BZ42" s="17"/>
      <c r="CA42" s="17"/>
      <c r="CB42" s="17"/>
      <c r="CC42" s="17"/>
    </row>
    <row r="43" spans="1:81" x14ac:dyDescent="0.3">
      <c r="A43" s="5" t="s">
        <v>40</v>
      </c>
      <c r="B43" s="5" t="s">
        <v>123</v>
      </c>
      <c r="C43" s="5" t="s">
        <v>103</v>
      </c>
      <c r="D43" s="21">
        <f t="shared" ref="D43" si="36">J43+P43+V43+AB43+AH43+AN43+AT43+AZ43+BF43+BL43+BR43+BX43</f>
        <v>18</v>
      </c>
      <c r="E43" s="21">
        <f t="shared" ref="E43" si="37">K43+Q43+W43+AC43+AI43+AO43+AU43+BA43+BG43+BM43+BS43+BY43</f>
        <v>247</v>
      </c>
      <c r="F43" s="21">
        <f t="shared" ref="F43" si="38">L43+R43+X43+AD43+AJ43+AP43+AV43+BB43+BH43+BN43+BT43+BZ43</f>
        <v>0</v>
      </c>
      <c r="G43" s="21">
        <f t="shared" ref="G43" si="39">M43+S43+Y43+AE43+AK43+AQ43+AW43+BC43+BI43+BO43+BU43+CA43</f>
        <v>0</v>
      </c>
      <c r="H43" s="21">
        <f t="shared" ref="H43" si="40">N43+T43+Z43+AF43+AL43+AR43+AX43+BD43+BJ43+BP43+BV43+CB43</f>
        <v>0</v>
      </c>
      <c r="I43" s="21">
        <f t="shared" ref="I43" si="41">O43+U43+AA43+AG43+AM43+AS43+AY43+BE43+BK43+BQ43+BW43+CC43</f>
        <v>0</v>
      </c>
      <c r="J43" s="19">
        <v>10</v>
      </c>
      <c r="K43" s="15">
        <v>124</v>
      </c>
      <c r="L43" s="15"/>
      <c r="M43" s="15"/>
      <c r="N43" s="15"/>
      <c r="O43" s="15"/>
      <c r="P43" s="17">
        <v>8</v>
      </c>
      <c r="Q43" s="17">
        <v>123</v>
      </c>
      <c r="R43" s="17"/>
      <c r="S43" s="17"/>
      <c r="T43" s="17"/>
      <c r="U43" s="17"/>
      <c r="V43" s="15"/>
      <c r="W43" s="15"/>
      <c r="X43" s="15"/>
      <c r="Y43" s="15"/>
      <c r="Z43" s="15"/>
      <c r="AA43" s="15"/>
      <c r="AB43" s="17"/>
      <c r="AC43" s="17"/>
      <c r="AD43" s="17"/>
      <c r="AE43" s="17"/>
      <c r="AF43" s="17"/>
      <c r="AG43" s="17"/>
      <c r="AH43" s="15"/>
      <c r="AI43" s="15"/>
      <c r="AJ43" s="15"/>
      <c r="AK43" s="15"/>
      <c r="AL43" s="15"/>
      <c r="AM43" s="15"/>
      <c r="AN43" s="17"/>
      <c r="AO43" s="17"/>
      <c r="AP43" s="17"/>
      <c r="AQ43" s="17"/>
      <c r="AR43" s="17"/>
      <c r="AS43" s="17"/>
      <c r="AT43" s="15"/>
      <c r="AU43" s="15"/>
      <c r="AV43" s="15"/>
      <c r="AW43" s="15"/>
      <c r="AX43" s="15"/>
      <c r="AY43" s="15"/>
      <c r="AZ43" s="17"/>
      <c r="BA43" s="17"/>
      <c r="BB43" s="17"/>
      <c r="BC43" s="17"/>
      <c r="BD43" s="17"/>
      <c r="BE43" s="17"/>
      <c r="BF43" s="15"/>
      <c r="BG43" s="15"/>
      <c r="BH43" s="15"/>
      <c r="BI43" s="15"/>
      <c r="BJ43" s="15"/>
      <c r="BK43" s="15"/>
      <c r="BL43" s="17"/>
      <c r="BM43" s="17"/>
      <c r="BN43" s="17"/>
      <c r="BO43" s="17"/>
      <c r="BP43" s="17"/>
      <c r="BQ43" s="17"/>
      <c r="BR43" s="15"/>
      <c r="BS43" s="15"/>
      <c r="BT43" s="15"/>
      <c r="BU43" s="15"/>
      <c r="BV43" s="15"/>
      <c r="BW43" s="15"/>
      <c r="BX43" s="17"/>
      <c r="BY43" s="17"/>
      <c r="BZ43" s="17"/>
      <c r="CA43" s="17"/>
      <c r="CB43" s="17"/>
      <c r="CC43" s="17"/>
    </row>
    <row r="44" spans="1:81" x14ac:dyDescent="0.3">
      <c r="A44" s="5" t="s">
        <v>40</v>
      </c>
      <c r="B44" s="5" t="s">
        <v>122</v>
      </c>
      <c r="C44" s="5" t="s">
        <v>105</v>
      </c>
      <c r="D44" s="21">
        <f t="shared" ref="D44" si="42">J44+P44+V44+AB44+AH44+AN44+AT44+AZ44+BF44+BL44+BR44+BX44</f>
        <v>29</v>
      </c>
      <c r="E44" s="21">
        <f t="shared" ref="E44" si="43">K44+Q44+W44+AC44+AI44+AO44+AU44+BA44+BG44+BM44+BS44+BY44</f>
        <v>138</v>
      </c>
      <c r="F44" s="21">
        <f t="shared" ref="F44" si="44">L44+R44+X44+AD44+AJ44+AP44+AV44+BB44+BH44+BN44+BT44+BZ44</f>
        <v>5</v>
      </c>
      <c r="G44" s="21">
        <f t="shared" ref="G44" si="45">M44+S44+Y44+AE44+AK44+AQ44+AW44+BC44+BI44+BO44+BU44+CA44</f>
        <v>0</v>
      </c>
      <c r="H44" s="21">
        <f t="shared" ref="H44" si="46">N44+T44+Z44+AF44+AL44+AR44+AX44+BD44+BJ44+BP44+BV44+CB44</f>
        <v>0</v>
      </c>
      <c r="I44" s="21">
        <f t="shared" ref="I44" si="47">O44+U44+AA44+AG44+AM44+AS44+AY44+BE44+BK44+BQ44+BW44+CC44</f>
        <v>0</v>
      </c>
      <c r="J44" s="19">
        <v>15</v>
      </c>
      <c r="K44" s="15">
        <v>59</v>
      </c>
      <c r="L44" s="15"/>
      <c r="M44" s="15"/>
      <c r="N44" s="15"/>
      <c r="O44" s="15"/>
      <c r="P44" s="17">
        <v>14</v>
      </c>
      <c r="Q44" s="17">
        <v>79</v>
      </c>
      <c r="R44" s="17">
        <v>5</v>
      </c>
      <c r="S44" s="17"/>
      <c r="T44" s="17"/>
      <c r="U44" s="17"/>
      <c r="V44" s="15"/>
      <c r="W44" s="15"/>
      <c r="X44" s="15"/>
      <c r="Y44" s="15"/>
      <c r="Z44" s="15"/>
      <c r="AA44" s="15"/>
      <c r="AB44" s="17"/>
      <c r="AC44" s="17"/>
      <c r="AD44" s="17"/>
      <c r="AE44" s="17"/>
      <c r="AF44" s="17"/>
      <c r="AG44" s="17"/>
      <c r="AH44" s="15"/>
      <c r="AI44" s="15"/>
      <c r="AJ44" s="15"/>
      <c r="AK44" s="15"/>
      <c r="AL44" s="15"/>
      <c r="AM44" s="15"/>
      <c r="AN44" s="17"/>
      <c r="AO44" s="17"/>
      <c r="AP44" s="17"/>
      <c r="AQ44" s="17"/>
      <c r="AR44" s="17"/>
      <c r="AS44" s="17"/>
      <c r="AT44" s="15"/>
      <c r="AU44" s="15"/>
      <c r="AV44" s="15"/>
      <c r="AW44" s="15"/>
      <c r="AX44" s="15"/>
      <c r="AY44" s="15"/>
      <c r="AZ44" s="17"/>
      <c r="BA44" s="17"/>
      <c r="BB44" s="17"/>
      <c r="BC44" s="17"/>
      <c r="BD44" s="17"/>
      <c r="BE44" s="17"/>
      <c r="BF44" s="15"/>
      <c r="BG44" s="15"/>
      <c r="BH44" s="15"/>
      <c r="BI44" s="15"/>
      <c r="BJ44" s="15"/>
      <c r="BK44" s="15"/>
      <c r="BL44" s="17"/>
      <c r="BM44" s="17"/>
      <c r="BN44" s="17"/>
      <c r="BO44" s="17"/>
      <c r="BP44" s="17"/>
      <c r="BQ44" s="17"/>
      <c r="BR44" s="15"/>
      <c r="BS44" s="15"/>
      <c r="BT44" s="15"/>
      <c r="BU44" s="15"/>
      <c r="BV44" s="15"/>
      <c r="BW44" s="15"/>
      <c r="BX44" s="17"/>
      <c r="BY44" s="17"/>
      <c r="BZ44" s="17"/>
      <c r="CA44" s="17"/>
      <c r="CB44" s="17"/>
      <c r="CC44" s="17"/>
    </row>
    <row r="45" spans="1:81" x14ac:dyDescent="0.3">
      <c r="A45" s="5" t="s">
        <v>53</v>
      </c>
      <c r="B45" s="5" t="s">
        <v>121</v>
      </c>
      <c r="C45" s="5" t="s">
        <v>32</v>
      </c>
      <c r="D45" s="21">
        <f t="shared" si="1"/>
        <v>22</v>
      </c>
      <c r="E45" s="21">
        <f t="shared" si="13"/>
        <v>216</v>
      </c>
      <c r="F45" s="21">
        <f t="shared" si="14"/>
        <v>0</v>
      </c>
      <c r="G45" s="21">
        <f t="shared" si="15"/>
        <v>0</v>
      </c>
      <c r="H45" s="21">
        <f t="shared" si="16"/>
        <v>0</v>
      </c>
      <c r="I45" s="21">
        <f t="shared" si="17"/>
        <v>3</v>
      </c>
      <c r="J45" s="19">
        <v>8</v>
      </c>
      <c r="K45" s="15">
        <v>106</v>
      </c>
      <c r="L45" s="15"/>
      <c r="M45" s="15"/>
      <c r="N45" s="15"/>
      <c r="O45" s="15"/>
      <c r="P45" s="17">
        <v>14</v>
      </c>
      <c r="Q45" s="17">
        <v>110</v>
      </c>
      <c r="R45" s="17"/>
      <c r="S45" s="17"/>
      <c r="T45" s="17"/>
      <c r="U45" s="17">
        <v>3</v>
      </c>
      <c r="V45" s="15"/>
      <c r="W45" s="15"/>
      <c r="X45" s="15"/>
      <c r="Y45" s="15"/>
      <c r="Z45" s="15"/>
      <c r="AA45" s="15"/>
      <c r="AB45" s="17"/>
      <c r="AC45" s="17"/>
      <c r="AD45" s="17"/>
      <c r="AE45" s="17"/>
      <c r="AF45" s="17"/>
      <c r="AG45" s="17"/>
      <c r="AH45" s="15"/>
      <c r="AI45" s="15"/>
      <c r="AJ45" s="15"/>
      <c r="AK45" s="15"/>
      <c r="AL45" s="15"/>
      <c r="AM45" s="15"/>
      <c r="AN45" s="17"/>
      <c r="AO45" s="17"/>
      <c r="AP45" s="17"/>
      <c r="AQ45" s="17"/>
      <c r="AR45" s="17"/>
      <c r="AS45" s="17"/>
      <c r="AT45" s="15"/>
      <c r="AU45" s="15"/>
      <c r="AV45" s="15"/>
      <c r="AW45" s="15"/>
      <c r="AX45" s="15"/>
      <c r="AY45" s="15"/>
      <c r="AZ45" s="17"/>
      <c r="BA45" s="17"/>
      <c r="BB45" s="17"/>
      <c r="BC45" s="17"/>
      <c r="BD45" s="17"/>
      <c r="BE45" s="17"/>
      <c r="BF45" s="15"/>
      <c r="BG45" s="15"/>
      <c r="BH45" s="15"/>
      <c r="BI45" s="15"/>
      <c r="BJ45" s="15"/>
      <c r="BK45" s="15"/>
      <c r="BL45" s="17"/>
      <c r="BM45" s="17"/>
      <c r="BN45" s="17"/>
      <c r="BO45" s="17"/>
      <c r="BP45" s="17"/>
      <c r="BQ45" s="17"/>
      <c r="BR45" s="15"/>
      <c r="BS45" s="15"/>
      <c r="BT45" s="15"/>
      <c r="BU45" s="15"/>
      <c r="BV45" s="15"/>
      <c r="BW45" s="15"/>
      <c r="BX45" s="17"/>
      <c r="BY45" s="17"/>
      <c r="BZ45" s="17"/>
      <c r="CA45" s="17"/>
      <c r="CB45" s="17"/>
      <c r="CC45" s="17"/>
    </row>
    <row r="46" spans="1:81" x14ac:dyDescent="0.3">
      <c r="A46" s="5" t="s">
        <v>41</v>
      </c>
      <c r="B46" s="5" t="s">
        <v>120</v>
      </c>
      <c r="C46" s="5" t="s">
        <v>32</v>
      </c>
      <c r="D46" s="21">
        <f t="shared" si="1"/>
        <v>15</v>
      </c>
      <c r="E46" s="21">
        <f t="shared" si="13"/>
        <v>256</v>
      </c>
      <c r="F46" s="21">
        <f t="shared" si="14"/>
        <v>0</v>
      </c>
      <c r="G46" s="21">
        <f t="shared" si="15"/>
        <v>0</v>
      </c>
      <c r="H46" s="21">
        <f t="shared" si="16"/>
        <v>1</v>
      </c>
      <c r="I46" s="21">
        <f t="shared" si="17"/>
        <v>4</v>
      </c>
      <c r="J46" s="19">
        <v>5</v>
      </c>
      <c r="K46" s="15">
        <v>133</v>
      </c>
      <c r="L46" s="15"/>
      <c r="M46" s="15"/>
      <c r="N46" s="15">
        <v>1</v>
      </c>
      <c r="O46" s="15">
        <v>2</v>
      </c>
      <c r="P46" s="17">
        <v>10</v>
      </c>
      <c r="Q46" s="17">
        <v>123</v>
      </c>
      <c r="R46" s="17"/>
      <c r="S46" s="17"/>
      <c r="T46" s="17"/>
      <c r="U46" s="17">
        <v>2</v>
      </c>
      <c r="V46" s="15"/>
      <c r="W46" s="15"/>
      <c r="X46" s="15"/>
      <c r="Y46" s="15"/>
      <c r="Z46" s="15"/>
      <c r="AA46" s="15"/>
      <c r="AB46" s="17"/>
      <c r="AC46" s="17"/>
      <c r="AD46" s="17"/>
      <c r="AE46" s="17"/>
      <c r="AF46" s="17"/>
      <c r="AG46" s="17"/>
      <c r="AH46" s="15"/>
      <c r="AI46" s="15"/>
      <c r="AJ46" s="15"/>
      <c r="AK46" s="15"/>
      <c r="AL46" s="15"/>
      <c r="AM46" s="15"/>
      <c r="AN46" s="17"/>
      <c r="AO46" s="17"/>
      <c r="AP46" s="17"/>
      <c r="AQ46" s="17"/>
      <c r="AR46" s="17"/>
      <c r="AS46" s="17"/>
      <c r="AT46" s="15"/>
      <c r="AU46" s="15"/>
      <c r="AV46" s="15"/>
      <c r="AW46" s="15"/>
      <c r="AX46" s="15"/>
      <c r="AY46" s="15"/>
      <c r="AZ46" s="17"/>
      <c r="BA46" s="17"/>
      <c r="BB46" s="17"/>
      <c r="BC46" s="17"/>
      <c r="BD46" s="17"/>
      <c r="BE46" s="17"/>
      <c r="BF46" s="15"/>
      <c r="BG46" s="15"/>
      <c r="BH46" s="15"/>
      <c r="BI46" s="15"/>
      <c r="BJ46" s="15"/>
      <c r="BK46" s="15"/>
      <c r="BL46" s="17"/>
      <c r="BM46" s="17"/>
      <c r="BN46" s="17"/>
      <c r="BO46" s="17"/>
      <c r="BP46" s="17"/>
      <c r="BQ46" s="17"/>
      <c r="BR46" s="15"/>
      <c r="BS46" s="15"/>
      <c r="BT46" s="15"/>
      <c r="BU46" s="15"/>
      <c r="BV46" s="15"/>
      <c r="BW46" s="15"/>
      <c r="BX46" s="17"/>
      <c r="BY46" s="17"/>
      <c r="BZ46" s="17"/>
      <c r="CA46" s="17"/>
      <c r="CB46" s="17"/>
      <c r="CC46" s="17"/>
    </row>
    <row r="47" spans="1:81" x14ac:dyDescent="0.3">
      <c r="A47" s="5" t="s">
        <v>42</v>
      </c>
      <c r="B47" s="7" t="s">
        <v>119</v>
      </c>
      <c r="C47" s="5" t="s">
        <v>32</v>
      </c>
      <c r="D47" s="21">
        <f t="shared" si="1"/>
        <v>12</v>
      </c>
      <c r="E47" s="21">
        <f t="shared" si="13"/>
        <v>195</v>
      </c>
      <c r="F47" s="21">
        <f t="shared" si="14"/>
        <v>0</v>
      </c>
      <c r="G47" s="21">
        <f t="shared" si="15"/>
        <v>0</v>
      </c>
      <c r="H47" s="21">
        <f t="shared" si="16"/>
        <v>0</v>
      </c>
      <c r="I47" s="21">
        <f t="shared" si="17"/>
        <v>3</v>
      </c>
      <c r="J47" s="19">
        <v>4</v>
      </c>
      <c r="K47" s="15">
        <v>98</v>
      </c>
      <c r="L47" s="15"/>
      <c r="M47" s="15"/>
      <c r="N47" s="15"/>
      <c r="O47" s="15">
        <v>3</v>
      </c>
      <c r="P47" s="17">
        <v>8</v>
      </c>
      <c r="Q47" s="17">
        <v>97</v>
      </c>
      <c r="R47" s="17"/>
      <c r="S47" s="17"/>
      <c r="T47" s="17"/>
      <c r="U47" s="17"/>
      <c r="V47" s="15"/>
      <c r="W47" s="15"/>
      <c r="X47" s="15"/>
      <c r="Y47" s="15"/>
      <c r="Z47" s="15"/>
      <c r="AA47" s="15"/>
      <c r="AB47" s="17"/>
      <c r="AC47" s="17"/>
      <c r="AD47" s="17"/>
      <c r="AE47" s="17"/>
      <c r="AF47" s="17"/>
      <c r="AG47" s="17"/>
      <c r="AH47" s="15"/>
      <c r="AI47" s="15"/>
      <c r="AJ47" s="15"/>
      <c r="AK47" s="15"/>
      <c r="AL47" s="15"/>
      <c r="AM47" s="15"/>
      <c r="AN47" s="17"/>
      <c r="AO47" s="17"/>
      <c r="AP47" s="17"/>
      <c r="AQ47" s="17"/>
      <c r="AR47" s="17"/>
      <c r="AS47" s="17"/>
      <c r="AT47" s="15"/>
      <c r="AU47" s="15"/>
      <c r="AV47" s="15"/>
      <c r="AW47" s="15"/>
      <c r="AX47" s="15"/>
      <c r="AY47" s="15"/>
      <c r="AZ47" s="17"/>
      <c r="BA47" s="17"/>
      <c r="BB47" s="17"/>
      <c r="BC47" s="17"/>
      <c r="BD47" s="17"/>
      <c r="BE47" s="17"/>
      <c r="BF47" s="15"/>
      <c r="BG47" s="15"/>
      <c r="BH47" s="15"/>
      <c r="BI47" s="15"/>
      <c r="BJ47" s="15"/>
      <c r="BK47" s="15"/>
      <c r="BL47" s="17"/>
      <c r="BM47" s="17"/>
      <c r="BN47" s="17"/>
      <c r="BO47" s="17"/>
      <c r="BP47" s="17"/>
      <c r="BQ47" s="17"/>
      <c r="BR47" s="15"/>
      <c r="BS47" s="15"/>
      <c r="BT47" s="15"/>
      <c r="BU47" s="15"/>
      <c r="BV47" s="15"/>
      <c r="BW47" s="15"/>
      <c r="BX47" s="17"/>
      <c r="BY47" s="17"/>
      <c r="BZ47" s="17"/>
      <c r="CA47" s="17"/>
      <c r="CB47" s="17"/>
      <c r="CC47" s="17"/>
    </row>
    <row r="48" spans="1:81" x14ac:dyDescent="0.3">
      <c r="A48" s="5" t="s">
        <v>42</v>
      </c>
      <c r="B48" s="7" t="s">
        <v>118</v>
      </c>
      <c r="C48" s="5" t="s">
        <v>32</v>
      </c>
      <c r="D48" s="21">
        <f t="shared" si="1"/>
        <v>15</v>
      </c>
      <c r="E48" s="21">
        <f t="shared" si="13"/>
        <v>184</v>
      </c>
      <c r="F48" s="21">
        <f t="shared" si="14"/>
        <v>0</v>
      </c>
      <c r="G48" s="21">
        <f t="shared" si="15"/>
        <v>0</v>
      </c>
      <c r="H48" s="21">
        <f t="shared" si="16"/>
        <v>0</v>
      </c>
      <c r="I48" s="21">
        <f t="shared" si="17"/>
        <v>1</v>
      </c>
      <c r="J48" s="19">
        <v>6</v>
      </c>
      <c r="K48" s="15">
        <v>91</v>
      </c>
      <c r="L48" s="15"/>
      <c r="M48" s="15"/>
      <c r="N48" s="15"/>
      <c r="O48" s="15">
        <v>1</v>
      </c>
      <c r="P48" s="17">
        <v>9</v>
      </c>
      <c r="Q48" s="17">
        <v>93</v>
      </c>
      <c r="R48" s="17"/>
      <c r="S48" s="17"/>
      <c r="T48" s="17"/>
      <c r="U48" s="17"/>
      <c r="V48" s="15"/>
      <c r="W48" s="15"/>
      <c r="X48" s="15"/>
      <c r="Y48" s="15"/>
      <c r="Z48" s="15"/>
      <c r="AA48" s="15"/>
      <c r="AB48" s="17"/>
      <c r="AC48" s="17"/>
      <c r="AD48" s="17"/>
      <c r="AE48" s="17"/>
      <c r="AF48" s="17"/>
      <c r="AG48" s="17"/>
      <c r="AH48" s="15"/>
      <c r="AI48" s="15"/>
      <c r="AJ48" s="15"/>
      <c r="AK48" s="15"/>
      <c r="AL48" s="15"/>
      <c r="AM48" s="15"/>
      <c r="AN48" s="17"/>
      <c r="AO48" s="17"/>
      <c r="AP48" s="17"/>
      <c r="AQ48" s="17"/>
      <c r="AR48" s="17"/>
      <c r="AS48" s="17"/>
      <c r="AT48" s="15"/>
      <c r="AU48" s="15"/>
      <c r="AV48" s="15"/>
      <c r="AW48" s="15"/>
      <c r="AX48" s="15"/>
      <c r="AY48" s="15"/>
      <c r="AZ48" s="17"/>
      <c r="BA48" s="17"/>
      <c r="BB48" s="17"/>
      <c r="BC48" s="17"/>
      <c r="BD48" s="17"/>
      <c r="BE48" s="17"/>
      <c r="BF48" s="15"/>
      <c r="BG48" s="15"/>
      <c r="BH48" s="15"/>
      <c r="BI48" s="15"/>
      <c r="BJ48" s="15"/>
      <c r="BK48" s="15"/>
      <c r="BL48" s="17"/>
      <c r="BM48" s="17"/>
      <c r="BN48" s="17"/>
      <c r="BO48" s="17"/>
      <c r="BP48" s="17"/>
      <c r="BQ48" s="17"/>
      <c r="BR48" s="15"/>
      <c r="BS48" s="15"/>
      <c r="BT48" s="15"/>
      <c r="BU48" s="15"/>
      <c r="BV48" s="15"/>
      <c r="BW48" s="15"/>
      <c r="BX48" s="17"/>
      <c r="BY48" s="17"/>
      <c r="BZ48" s="17"/>
      <c r="CA48" s="17"/>
      <c r="CB48" s="17"/>
      <c r="CC48" s="17"/>
    </row>
    <row r="49" spans="1:81" ht="15.55" customHeight="1" x14ac:dyDescent="0.3">
      <c r="A49" s="5" t="s">
        <v>42</v>
      </c>
      <c r="B49" s="7" t="s">
        <v>117</v>
      </c>
      <c r="C49" s="5" t="s">
        <v>32</v>
      </c>
      <c r="D49" s="21">
        <f t="shared" si="1"/>
        <v>9</v>
      </c>
      <c r="E49" s="21">
        <f t="shared" si="13"/>
        <v>151</v>
      </c>
      <c r="F49" s="21">
        <f t="shared" si="14"/>
        <v>0</v>
      </c>
      <c r="G49" s="21">
        <f t="shared" si="15"/>
        <v>0</v>
      </c>
      <c r="H49" s="21">
        <f t="shared" si="16"/>
        <v>0</v>
      </c>
      <c r="I49" s="21">
        <f t="shared" si="17"/>
        <v>3</v>
      </c>
      <c r="J49" s="19">
        <v>3</v>
      </c>
      <c r="K49" s="15">
        <v>77</v>
      </c>
      <c r="L49" s="15"/>
      <c r="M49" s="15"/>
      <c r="N49" s="15"/>
      <c r="O49" s="15">
        <v>3</v>
      </c>
      <c r="P49" s="17">
        <v>6</v>
      </c>
      <c r="Q49" s="17">
        <v>74</v>
      </c>
      <c r="R49" s="17"/>
      <c r="S49" s="17"/>
      <c r="T49" s="17"/>
      <c r="U49" s="17"/>
      <c r="V49" s="15"/>
      <c r="W49" s="15"/>
      <c r="X49" s="15"/>
      <c r="Y49" s="15"/>
      <c r="Z49" s="15"/>
      <c r="AA49" s="15"/>
      <c r="AB49" s="17"/>
      <c r="AC49" s="17"/>
      <c r="AD49" s="17"/>
      <c r="AE49" s="17"/>
      <c r="AF49" s="17"/>
      <c r="AG49" s="17"/>
      <c r="AH49" s="15"/>
      <c r="AI49" s="15"/>
      <c r="AJ49" s="15"/>
      <c r="AK49" s="15"/>
      <c r="AL49" s="15"/>
      <c r="AM49" s="15"/>
      <c r="AN49" s="17"/>
      <c r="AO49" s="17"/>
      <c r="AP49" s="17"/>
      <c r="AQ49" s="17"/>
      <c r="AR49" s="17"/>
      <c r="AS49" s="17"/>
      <c r="AT49" s="15"/>
      <c r="AU49" s="15"/>
      <c r="AV49" s="15"/>
      <c r="AW49" s="15"/>
      <c r="AX49" s="15"/>
      <c r="AY49" s="15"/>
      <c r="AZ49" s="17"/>
      <c r="BA49" s="17"/>
      <c r="BB49" s="17"/>
      <c r="BC49" s="17"/>
      <c r="BD49" s="17"/>
      <c r="BE49" s="17"/>
      <c r="BF49" s="15"/>
      <c r="BG49" s="15"/>
      <c r="BH49" s="15"/>
      <c r="BI49" s="15"/>
      <c r="BJ49" s="15"/>
      <c r="BK49" s="15"/>
      <c r="BL49" s="17"/>
      <c r="BM49" s="17"/>
      <c r="BN49" s="17"/>
      <c r="BO49" s="17"/>
      <c r="BP49" s="17"/>
      <c r="BQ49" s="17"/>
      <c r="BR49" s="15"/>
      <c r="BS49" s="15"/>
      <c r="BT49" s="15"/>
      <c r="BU49" s="15"/>
      <c r="BV49" s="15"/>
      <c r="BW49" s="15"/>
      <c r="BX49" s="17"/>
      <c r="BY49" s="17"/>
      <c r="BZ49" s="17"/>
      <c r="CA49" s="17"/>
      <c r="CB49" s="17"/>
      <c r="CC49" s="17"/>
    </row>
    <row r="50" spans="1:81" x14ac:dyDescent="0.3">
      <c r="A50" s="5" t="s">
        <v>42</v>
      </c>
      <c r="B50" s="7" t="s">
        <v>116</v>
      </c>
      <c r="C50" s="5" t="s">
        <v>32</v>
      </c>
      <c r="D50" s="21">
        <f t="shared" si="1"/>
        <v>23</v>
      </c>
      <c r="E50" s="21">
        <f t="shared" si="13"/>
        <v>198</v>
      </c>
      <c r="F50" s="21">
        <f t="shared" si="14"/>
        <v>0</v>
      </c>
      <c r="G50" s="21">
        <f t="shared" si="15"/>
        <v>0</v>
      </c>
      <c r="H50" s="21">
        <f t="shared" si="16"/>
        <v>0</v>
      </c>
      <c r="I50" s="21">
        <f t="shared" si="17"/>
        <v>2</v>
      </c>
      <c r="J50" s="19">
        <v>14</v>
      </c>
      <c r="K50" s="15">
        <v>100</v>
      </c>
      <c r="L50" s="15"/>
      <c r="M50" s="15"/>
      <c r="N50" s="15"/>
      <c r="O50" s="15">
        <v>2</v>
      </c>
      <c r="P50" s="17">
        <v>9</v>
      </c>
      <c r="Q50" s="17">
        <v>98</v>
      </c>
      <c r="R50" s="17"/>
      <c r="S50" s="17"/>
      <c r="T50" s="17"/>
      <c r="U50" s="17"/>
      <c r="V50" s="15"/>
      <c r="W50" s="15"/>
      <c r="X50" s="15"/>
      <c r="Y50" s="15"/>
      <c r="Z50" s="15"/>
      <c r="AA50" s="15"/>
      <c r="AB50" s="17"/>
      <c r="AC50" s="17"/>
      <c r="AD50" s="17"/>
      <c r="AE50" s="17"/>
      <c r="AF50" s="17"/>
      <c r="AG50" s="17"/>
      <c r="AH50" s="15"/>
      <c r="AI50" s="15"/>
      <c r="AJ50" s="15"/>
      <c r="AK50" s="15"/>
      <c r="AL50" s="15"/>
      <c r="AM50" s="15"/>
      <c r="AN50" s="17"/>
      <c r="AO50" s="17"/>
      <c r="AP50" s="17"/>
      <c r="AQ50" s="17"/>
      <c r="AR50" s="17"/>
      <c r="AS50" s="17"/>
      <c r="AT50" s="15"/>
      <c r="AU50" s="15"/>
      <c r="AV50" s="15"/>
      <c r="AW50" s="15"/>
      <c r="AX50" s="15"/>
      <c r="AY50" s="15"/>
      <c r="AZ50" s="17"/>
      <c r="BA50" s="17"/>
      <c r="BB50" s="17"/>
      <c r="BC50" s="17"/>
      <c r="BD50" s="17"/>
      <c r="BE50" s="17"/>
      <c r="BF50" s="15"/>
      <c r="BG50" s="15"/>
      <c r="BH50" s="15"/>
      <c r="BI50" s="15"/>
      <c r="BJ50" s="15"/>
      <c r="BK50" s="15"/>
      <c r="BL50" s="17"/>
      <c r="BM50" s="17"/>
      <c r="BN50" s="17"/>
      <c r="BO50" s="17"/>
      <c r="BP50" s="17"/>
      <c r="BQ50" s="17"/>
      <c r="BR50" s="15"/>
      <c r="BS50" s="15"/>
      <c r="BT50" s="15"/>
      <c r="BU50" s="15"/>
      <c r="BV50" s="15"/>
      <c r="BW50" s="15"/>
      <c r="BX50" s="17"/>
      <c r="BY50" s="17"/>
      <c r="BZ50" s="17"/>
      <c r="CA50" s="17"/>
      <c r="CB50" s="17"/>
      <c r="CC50" s="17"/>
    </row>
    <row r="51" spans="1:81" x14ac:dyDescent="0.3">
      <c r="A51" s="5" t="s">
        <v>42</v>
      </c>
      <c r="B51" s="7" t="s">
        <v>115</v>
      </c>
      <c r="C51" s="5" t="s">
        <v>32</v>
      </c>
      <c r="D51" s="21">
        <f t="shared" ref="D51:D54" si="48">J51+P51+V51+AB51+AH51+AN51+AT51+AZ51+BF51+BL51+BR51+BX51</f>
        <v>18</v>
      </c>
      <c r="E51" s="21">
        <f t="shared" ref="E51:E54" si="49">K51+Q51+W51+AC51+AI51+AO51+AU51+BA51+BG51+BM51+BS51+BY51</f>
        <v>169</v>
      </c>
      <c r="F51" s="21">
        <f t="shared" ref="F51" si="50">L51+R51+X51+AD51+AJ51+AP51+AV51+BB51+BH51+BN51+BT51+BZ51</f>
        <v>0</v>
      </c>
      <c r="G51" s="21">
        <f t="shared" ref="G51" si="51">M51+S51+Y51+AE51+AK51+AQ51+AW51+BC51+BI51+BO51+BU51+CA51</f>
        <v>0</v>
      </c>
      <c r="H51" s="21">
        <f t="shared" ref="H51" si="52">N51+T51+Z51+AF51+AL51+AR51+AX51+BD51+BJ51+BP51+BV51+CB51</f>
        <v>0</v>
      </c>
      <c r="I51" s="21">
        <f t="shared" ref="I51" si="53">O51+U51+AA51+AG51+AM51+AS51+AY51+BE51+BK51+BQ51+BW51+CC51</f>
        <v>2</v>
      </c>
      <c r="J51" s="19">
        <v>8</v>
      </c>
      <c r="K51" s="15">
        <v>86</v>
      </c>
      <c r="L51" s="15"/>
      <c r="M51" s="15"/>
      <c r="N51" s="15"/>
      <c r="O51" s="15">
        <v>2</v>
      </c>
      <c r="P51" s="17">
        <v>10</v>
      </c>
      <c r="Q51" s="17">
        <v>83</v>
      </c>
      <c r="R51" s="17"/>
      <c r="S51" s="17"/>
      <c r="T51" s="17"/>
      <c r="U51" s="17"/>
      <c r="V51" s="15"/>
      <c r="W51" s="15"/>
      <c r="X51" s="15"/>
      <c r="Y51" s="15"/>
      <c r="Z51" s="15"/>
      <c r="AA51" s="15"/>
      <c r="AB51" s="17"/>
      <c r="AC51" s="17"/>
      <c r="AD51" s="17"/>
      <c r="AE51" s="17"/>
      <c r="AF51" s="17"/>
      <c r="AG51" s="17"/>
      <c r="AH51" s="15"/>
      <c r="AI51" s="15"/>
      <c r="AJ51" s="15"/>
      <c r="AK51" s="15"/>
      <c r="AL51" s="15"/>
      <c r="AM51" s="15"/>
      <c r="AN51" s="17"/>
      <c r="AO51" s="17"/>
      <c r="AP51" s="17"/>
      <c r="AQ51" s="17"/>
      <c r="AR51" s="17"/>
      <c r="AS51" s="17"/>
      <c r="AT51" s="15"/>
      <c r="AU51" s="15"/>
      <c r="AV51" s="15"/>
      <c r="AW51" s="15"/>
      <c r="AX51" s="15"/>
      <c r="AY51" s="15"/>
      <c r="AZ51" s="17"/>
      <c r="BA51" s="17"/>
      <c r="BB51" s="17"/>
      <c r="BC51" s="17"/>
      <c r="BD51" s="17"/>
      <c r="BE51" s="17"/>
      <c r="BF51" s="15"/>
      <c r="BG51" s="15"/>
      <c r="BH51" s="15"/>
      <c r="BI51" s="15"/>
      <c r="BJ51" s="15"/>
      <c r="BK51" s="15"/>
      <c r="BL51" s="17"/>
      <c r="BM51" s="17"/>
      <c r="BN51" s="17"/>
      <c r="BO51" s="17"/>
      <c r="BP51" s="17"/>
      <c r="BQ51" s="17"/>
      <c r="BR51" s="15"/>
      <c r="BS51" s="15"/>
      <c r="BT51" s="15"/>
      <c r="BU51" s="15"/>
      <c r="BV51" s="15"/>
      <c r="BW51" s="15"/>
      <c r="BX51" s="17"/>
      <c r="BY51" s="17"/>
      <c r="BZ51" s="17"/>
      <c r="CA51" s="17"/>
      <c r="CB51" s="17"/>
      <c r="CC51" s="17"/>
    </row>
    <row r="52" spans="1:81" x14ac:dyDescent="0.3">
      <c r="A52" s="5" t="s">
        <v>43</v>
      </c>
      <c r="B52" s="5" t="s">
        <v>114</v>
      </c>
      <c r="C52" s="5" t="s">
        <v>32</v>
      </c>
      <c r="D52" s="21">
        <f t="shared" si="48"/>
        <v>20</v>
      </c>
      <c r="E52" s="21">
        <f t="shared" si="49"/>
        <v>230</v>
      </c>
      <c r="F52" s="21">
        <f t="shared" ref="F52:F54" si="54">L52+R52+X52+AD52+AJ52+AP52+AV52+BB52+BH52+BN52+BT52+BZ52</f>
        <v>0</v>
      </c>
      <c r="G52" s="21">
        <f t="shared" ref="G52:G54" si="55">M52+S52+Y52+AE52+AK52+AQ52+AW52+BC52+BI52+BO52+BU52+CA52</f>
        <v>0</v>
      </c>
      <c r="H52" s="21">
        <f t="shared" ref="H52:H55" si="56">N52+T52+Z52+AF52+AL52+AR52+AX52+BD52+BJ52+BP52+BV52+CB52</f>
        <v>2</v>
      </c>
      <c r="I52" s="21">
        <f t="shared" ref="I52:I55" si="57">O52+U52+AA52+AG52+AM52+AS52+AY52+BE52+BK52+BQ52+BW52+CC52</f>
        <v>4</v>
      </c>
      <c r="J52" s="19">
        <v>12</v>
      </c>
      <c r="K52" s="15">
        <v>116</v>
      </c>
      <c r="L52" s="15"/>
      <c r="M52" s="15"/>
      <c r="N52" s="15">
        <v>1</v>
      </c>
      <c r="O52" s="15">
        <v>1</v>
      </c>
      <c r="P52" s="17">
        <v>8</v>
      </c>
      <c r="Q52" s="17">
        <v>114</v>
      </c>
      <c r="R52" s="17"/>
      <c r="S52" s="17"/>
      <c r="T52" s="17">
        <v>1</v>
      </c>
      <c r="U52" s="17">
        <v>3</v>
      </c>
      <c r="V52" s="15"/>
      <c r="W52" s="15"/>
      <c r="X52" s="15"/>
      <c r="Y52" s="15"/>
      <c r="Z52" s="15"/>
      <c r="AA52" s="15"/>
      <c r="AB52" s="17"/>
      <c r="AC52" s="17"/>
      <c r="AD52" s="17"/>
      <c r="AE52" s="17"/>
      <c r="AF52" s="17"/>
      <c r="AG52" s="17"/>
      <c r="AH52" s="15"/>
      <c r="AI52" s="15"/>
      <c r="AJ52" s="15"/>
      <c r="AK52" s="15"/>
      <c r="AL52" s="15"/>
      <c r="AM52" s="15"/>
      <c r="AN52" s="17"/>
      <c r="AO52" s="17"/>
      <c r="AP52" s="17"/>
      <c r="AQ52" s="17"/>
      <c r="AR52" s="17"/>
      <c r="AS52" s="17"/>
      <c r="AT52" s="15"/>
      <c r="AU52" s="15"/>
      <c r="AV52" s="15"/>
      <c r="AW52" s="15"/>
      <c r="AX52" s="15"/>
      <c r="AY52" s="15"/>
      <c r="AZ52" s="17"/>
      <c r="BA52" s="17"/>
      <c r="BB52" s="17"/>
      <c r="BC52" s="17"/>
      <c r="BD52" s="17"/>
      <c r="BE52" s="17"/>
      <c r="BF52" s="15"/>
      <c r="BG52" s="15"/>
      <c r="BH52" s="15"/>
      <c r="BI52" s="15"/>
      <c r="BJ52" s="15"/>
      <c r="BK52" s="15"/>
      <c r="BL52" s="17"/>
      <c r="BM52" s="17"/>
      <c r="BN52" s="17"/>
      <c r="BO52" s="17"/>
      <c r="BP52" s="17"/>
      <c r="BQ52" s="17"/>
      <c r="BR52" s="15"/>
      <c r="BS52" s="15"/>
      <c r="BT52" s="15"/>
      <c r="BU52" s="15"/>
      <c r="BV52" s="15"/>
      <c r="BW52" s="15"/>
      <c r="BX52" s="17"/>
      <c r="BY52" s="17"/>
      <c r="BZ52" s="17"/>
      <c r="CA52" s="17"/>
      <c r="CB52" s="17"/>
      <c r="CC52" s="17"/>
    </row>
    <row r="53" spans="1:81" x14ac:dyDescent="0.3">
      <c r="A53" s="5" t="s">
        <v>43</v>
      </c>
      <c r="B53" s="43" t="s">
        <v>157</v>
      </c>
      <c r="C53" s="5" t="s">
        <v>32</v>
      </c>
      <c r="D53" s="21">
        <f t="shared" si="48"/>
        <v>0</v>
      </c>
      <c r="E53" s="21">
        <f t="shared" si="49"/>
        <v>0</v>
      </c>
      <c r="F53" s="21">
        <f t="shared" si="54"/>
        <v>0</v>
      </c>
      <c r="G53" s="21">
        <f t="shared" si="55"/>
        <v>0</v>
      </c>
      <c r="H53" s="21">
        <f t="shared" si="56"/>
        <v>0</v>
      </c>
      <c r="I53" s="21">
        <f t="shared" si="57"/>
        <v>0</v>
      </c>
      <c r="J53" s="19"/>
      <c r="K53" s="15"/>
      <c r="L53" s="15"/>
      <c r="M53" s="15"/>
      <c r="N53" s="15"/>
      <c r="O53" s="15"/>
      <c r="P53" s="17"/>
      <c r="Q53" s="17"/>
      <c r="R53" s="17"/>
      <c r="S53" s="17"/>
      <c r="T53" s="17"/>
      <c r="U53" s="17"/>
      <c r="V53" s="15"/>
      <c r="W53" s="15"/>
      <c r="X53" s="15"/>
      <c r="Y53" s="15"/>
      <c r="Z53" s="15"/>
      <c r="AA53" s="15"/>
      <c r="AB53" s="17"/>
      <c r="AC53" s="17"/>
      <c r="AD53" s="17"/>
      <c r="AE53" s="17"/>
      <c r="AF53" s="17"/>
      <c r="AG53" s="17"/>
      <c r="AH53" s="15"/>
      <c r="AI53" s="15"/>
      <c r="AJ53" s="15"/>
      <c r="AK53" s="15"/>
      <c r="AL53" s="15"/>
      <c r="AM53" s="15"/>
      <c r="AN53" s="17"/>
      <c r="AO53" s="17"/>
      <c r="AP53" s="17"/>
      <c r="AQ53" s="17"/>
      <c r="AR53" s="17"/>
      <c r="AS53" s="17"/>
      <c r="AT53" s="15"/>
      <c r="AU53" s="15"/>
      <c r="AV53" s="15"/>
      <c r="AW53" s="15"/>
      <c r="AX53" s="15"/>
      <c r="AY53" s="15"/>
      <c r="AZ53" s="17"/>
      <c r="BA53" s="17"/>
      <c r="BB53" s="17"/>
      <c r="BC53" s="17"/>
      <c r="BD53" s="17"/>
      <c r="BE53" s="17"/>
      <c r="BF53" s="15"/>
      <c r="BG53" s="15"/>
      <c r="BH53" s="15"/>
      <c r="BI53" s="15"/>
      <c r="BJ53" s="15"/>
      <c r="BK53" s="15"/>
      <c r="BL53" s="17"/>
      <c r="BM53" s="17"/>
      <c r="BN53" s="17"/>
      <c r="BO53" s="17"/>
      <c r="BP53" s="17"/>
      <c r="BQ53" s="17"/>
      <c r="BR53" s="15"/>
      <c r="BS53" s="15"/>
      <c r="BT53" s="15"/>
      <c r="BU53" s="15"/>
      <c r="BV53" s="15"/>
      <c r="BW53" s="15"/>
      <c r="BX53" s="17"/>
      <c r="BY53" s="17"/>
      <c r="BZ53" s="17"/>
      <c r="CA53" s="17"/>
      <c r="CB53" s="17"/>
      <c r="CC53" s="17"/>
    </row>
    <row r="54" spans="1:81" s="39" customFormat="1" x14ac:dyDescent="0.3">
      <c r="A54" s="31" t="s">
        <v>43</v>
      </c>
      <c r="B54" s="31" t="s">
        <v>113</v>
      </c>
      <c r="C54" s="31" t="s">
        <v>106</v>
      </c>
      <c r="D54" s="21">
        <f t="shared" si="48"/>
        <v>0</v>
      </c>
      <c r="E54" s="21">
        <f t="shared" si="49"/>
        <v>0</v>
      </c>
      <c r="F54" s="21">
        <f t="shared" si="54"/>
        <v>0</v>
      </c>
      <c r="G54" s="21">
        <f t="shared" si="55"/>
        <v>0</v>
      </c>
      <c r="H54" s="21">
        <f t="shared" si="56"/>
        <v>0</v>
      </c>
      <c r="I54" s="21">
        <f t="shared" si="57"/>
        <v>0</v>
      </c>
      <c r="J54" s="36"/>
      <c r="K54" s="37"/>
      <c r="L54" s="37"/>
      <c r="M54" s="37"/>
      <c r="N54" s="37"/>
      <c r="O54" s="37"/>
      <c r="P54" s="38"/>
      <c r="Q54" s="38"/>
      <c r="R54" s="38"/>
      <c r="S54" s="38"/>
      <c r="T54" s="38"/>
      <c r="U54" s="38"/>
      <c r="V54" s="37"/>
      <c r="W54" s="37"/>
      <c r="X54" s="37"/>
      <c r="Y54" s="37"/>
      <c r="Z54" s="37"/>
      <c r="AA54" s="37"/>
      <c r="AB54" s="38"/>
      <c r="AC54" s="38"/>
      <c r="AD54" s="38"/>
      <c r="AE54" s="38"/>
      <c r="AF54" s="38"/>
      <c r="AG54" s="38"/>
      <c r="AH54" s="37"/>
      <c r="AI54" s="37"/>
      <c r="AJ54" s="37"/>
      <c r="AK54" s="37"/>
      <c r="AL54" s="37"/>
      <c r="AM54" s="37"/>
      <c r="AN54" s="38"/>
      <c r="AO54" s="38"/>
      <c r="AP54" s="38"/>
      <c r="AQ54" s="38"/>
      <c r="AR54" s="38"/>
      <c r="AS54" s="38"/>
      <c r="AT54" s="37"/>
      <c r="AU54" s="37"/>
      <c r="AV54" s="37"/>
      <c r="AW54" s="37"/>
      <c r="AX54" s="37"/>
      <c r="AY54" s="37"/>
      <c r="AZ54" s="38"/>
      <c r="BA54" s="38"/>
      <c r="BB54" s="38"/>
      <c r="BC54" s="38"/>
      <c r="BD54" s="38"/>
      <c r="BE54" s="38"/>
      <c r="BF54" s="37"/>
      <c r="BG54" s="37"/>
      <c r="BH54" s="37"/>
      <c r="BI54" s="37"/>
      <c r="BJ54" s="37"/>
      <c r="BK54" s="37"/>
      <c r="BL54" s="38"/>
      <c r="BM54" s="38"/>
      <c r="BN54" s="38"/>
      <c r="BO54" s="38"/>
      <c r="BP54" s="38"/>
      <c r="BQ54" s="38"/>
      <c r="BR54" s="37"/>
      <c r="BS54" s="37"/>
      <c r="BT54" s="37"/>
      <c r="BU54" s="37"/>
      <c r="BV54" s="37"/>
      <c r="BW54" s="37"/>
      <c r="BX54" s="38"/>
      <c r="BY54" s="38"/>
      <c r="BZ54" s="38"/>
      <c r="CA54" s="38"/>
      <c r="CB54" s="38"/>
      <c r="CC54" s="38"/>
    </row>
    <row r="55" spans="1:81" x14ac:dyDescent="0.3">
      <c r="A55" s="5" t="s">
        <v>54</v>
      </c>
      <c r="B55" s="7" t="s">
        <v>112</v>
      </c>
      <c r="C55" s="5" t="s">
        <v>32</v>
      </c>
      <c r="D55" s="21">
        <f t="shared" si="1"/>
        <v>13</v>
      </c>
      <c r="E55" s="21">
        <f t="shared" si="13"/>
        <v>103</v>
      </c>
      <c r="F55" s="21">
        <f t="shared" si="14"/>
        <v>0</v>
      </c>
      <c r="G55" s="21">
        <f t="shared" si="15"/>
        <v>0</v>
      </c>
      <c r="H55" s="21">
        <f t="shared" si="56"/>
        <v>0</v>
      </c>
      <c r="I55" s="21">
        <f t="shared" si="57"/>
        <v>5</v>
      </c>
      <c r="J55" s="19">
        <v>8</v>
      </c>
      <c r="K55" s="15">
        <v>52</v>
      </c>
      <c r="L55" s="15"/>
      <c r="M55" s="15"/>
      <c r="N55" s="15"/>
      <c r="O55" s="15"/>
      <c r="P55" s="17">
        <v>5</v>
      </c>
      <c r="Q55" s="17">
        <v>51</v>
      </c>
      <c r="R55" s="17"/>
      <c r="S55" s="17"/>
      <c r="T55" s="17"/>
      <c r="U55" s="17">
        <v>5</v>
      </c>
      <c r="V55" s="15"/>
      <c r="W55" s="15"/>
      <c r="X55" s="15"/>
      <c r="Y55" s="15"/>
      <c r="Z55" s="15"/>
      <c r="AA55" s="15"/>
      <c r="AB55" s="17"/>
      <c r="AC55" s="17"/>
      <c r="AD55" s="17"/>
      <c r="AE55" s="17"/>
      <c r="AF55" s="17"/>
      <c r="AG55" s="17"/>
      <c r="AH55" s="15"/>
      <c r="AI55" s="15"/>
      <c r="AJ55" s="15"/>
      <c r="AK55" s="15"/>
      <c r="AL55" s="15"/>
      <c r="AM55" s="15"/>
      <c r="AN55" s="17"/>
      <c r="AO55" s="17"/>
      <c r="AP55" s="17"/>
      <c r="AQ55" s="17"/>
      <c r="AR55" s="17"/>
      <c r="AS55" s="17"/>
      <c r="AT55" s="15"/>
      <c r="AU55" s="15"/>
      <c r="AV55" s="15"/>
      <c r="AW55" s="15"/>
      <c r="AX55" s="15"/>
      <c r="AY55" s="15"/>
      <c r="AZ55" s="17"/>
      <c r="BA55" s="17"/>
      <c r="BB55" s="17"/>
      <c r="BC55" s="17"/>
      <c r="BD55" s="17"/>
      <c r="BE55" s="17"/>
      <c r="BF55" s="15"/>
      <c r="BG55" s="15"/>
      <c r="BH55" s="15"/>
      <c r="BI55" s="15"/>
      <c r="BJ55" s="15"/>
      <c r="BK55" s="15"/>
      <c r="BL55" s="17"/>
      <c r="BM55" s="17"/>
      <c r="BN55" s="17"/>
      <c r="BO55" s="17"/>
      <c r="BP55" s="17"/>
      <c r="BQ55" s="17"/>
      <c r="BR55" s="15"/>
      <c r="BS55" s="15"/>
      <c r="BT55" s="15"/>
      <c r="BU55" s="15"/>
      <c r="BV55" s="15"/>
      <c r="BW55" s="15"/>
      <c r="BX55" s="17"/>
      <c r="BY55" s="17"/>
      <c r="BZ55" s="17"/>
      <c r="CA55" s="17"/>
      <c r="CB55" s="17"/>
      <c r="CC55" s="17"/>
    </row>
    <row r="56" spans="1:81" x14ac:dyDescent="0.3">
      <c r="A56" s="5" t="s">
        <v>55</v>
      </c>
      <c r="B56" s="7" t="s">
        <v>111</v>
      </c>
      <c r="C56" s="5" t="s">
        <v>32</v>
      </c>
      <c r="D56" s="21">
        <f t="shared" si="1"/>
        <v>11</v>
      </c>
      <c r="E56" s="21">
        <f t="shared" si="13"/>
        <v>245</v>
      </c>
      <c r="F56" s="21">
        <f t="shared" si="14"/>
        <v>0</v>
      </c>
      <c r="G56" s="21">
        <f t="shared" si="15"/>
        <v>0</v>
      </c>
      <c r="H56" s="21">
        <f t="shared" si="16"/>
        <v>0</v>
      </c>
      <c r="I56" s="21">
        <f t="shared" si="17"/>
        <v>1</v>
      </c>
      <c r="J56" s="19">
        <v>8</v>
      </c>
      <c r="K56" s="15">
        <v>114</v>
      </c>
      <c r="L56" s="15"/>
      <c r="M56" s="15"/>
      <c r="N56" s="15"/>
      <c r="O56" s="15">
        <v>1</v>
      </c>
      <c r="P56" s="17">
        <v>3</v>
      </c>
      <c r="Q56" s="17">
        <v>131</v>
      </c>
      <c r="R56" s="17"/>
      <c r="S56" s="17"/>
      <c r="T56" s="17"/>
      <c r="U56" s="17"/>
      <c r="V56" s="15"/>
      <c r="W56" s="15"/>
      <c r="X56" s="15"/>
      <c r="Y56" s="15"/>
      <c r="Z56" s="15"/>
      <c r="AA56" s="15"/>
      <c r="AB56" s="17"/>
      <c r="AC56" s="17"/>
      <c r="AD56" s="17"/>
      <c r="AE56" s="17"/>
      <c r="AF56" s="17"/>
      <c r="AG56" s="17"/>
      <c r="AH56" s="15"/>
      <c r="AI56" s="15"/>
      <c r="AJ56" s="15"/>
      <c r="AK56" s="15"/>
      <c r="AL56" s="15"/>
      <c r="AM56" s="15"/>
      <c r="AN56" s="17"/>
      <c r="AO56" s="17"/>
      <c r="AP56" s="17"/>
      <c r="AQ56" s="17"/>
      <c r="AR56" s="17"/>
      <c r="AS56" s="17"/>
      <c r="AT56" s="15"/>
      <c r="AU56" s="15"/>
      <c r="AV56" s="15"/>
      <c r="AW56" s="15"/>
      <c r="AX56" s="15"/>
      <c r="AY56" s="15"/>
      <c r="AZ56" s="17"/>
      <c r="BA56" s="17"/>
      <c r="BB56" s="17"/>
      <c r="BC56" s="17"/>
      <c r="BD56" s="17"/>
      <c r="BE56" s="17"/>
      <c r="BF56" s="15"/>
      <c r="BG56" s="15"/>
      <c r="BH56" s="15"/>
      <c r="BI56" s="15"/>
      <c r="BJ56" s="15"/>
      <c r="BK56" s="15"/>
      <c r="BL56" s="17"/>
      <c r="BM56" s="17"/>
      <c r="BN56" s="17"/>
      <c r="BO56" s="17"/>
      <c r="BP56" s="17"/>
      <c r="BQ56" s="17"/>
      <c r="BR56" s="15"/>
      <c r="BS56" s="15"/>
      <c r="BT56" s="15"/>
      <c r="BU56" s="15"/>
      <c r="BV56" s="15"/>
      <c r="BW56" s="15"/>
      <c r="BX56" s="17"/>
      <c r="BY56" s="17"/>
      <c r="BZ56" s="17"/>
      <c r="CA56" s="17"/>
      <c r="CB56" s="17"/>
      <c r="CC56" s="17"/>
    </row>
    <row r="57" spans="1:81" x14ac:dyDescent="0.3">
      <c r="A57" s="40" t="s">
        <v>55</v>
      </c>
      <c r="B57" s="41" t="s">
        <v>110</v>
      </c>
      <c r="C57" s="40" t="s">
        <v>32</v>
      </c>
      <c r="D57" s="23">
        <f t="shared" si="1"/>
        <v>8</v>
      </c>
      <c r="E57" s="23">
        <f t="shared" si="13"/>
        <v>139</v>
      </c>
      <c r="F57" s="23">
        <f t="shared" si="14"/>
        <v>0</v>
      </c>
      <c r="G57" s="23">
        <f t="shared" si="15"/>
        <v>0</v>
      </c>
      <c r="H57" s="23">
        <f t="shared" si="16"/>
        <v>0</v>
      </c>
      <c r="I57" s="23">
        <f t="shared" si="17"/>
        <v>0</v>
      </c>
      <c r="J57" s="24">
        <v>7</v>
      </c>
      <c r="K57" s="25">
        <v>68</v>
      </c>
      <c r="L57" s="25"/>
      <c r="M57" s="25"/>
      <c r="N57" s="25"/>
      <c r="O57" s="25"/>
      <c r="P57" s="26">
        <v>1</v>
      </c>
      <c r="Q57" s="26">
        <v>71</v>
      </c>
      <c r="R57" s="26"/>
      <c r="S57" s="26"/>
      <c r="T57" s="26"/>
      <c r="U57" s="26"/>
      <c r="V57" s="25"/>
      <c r="W57" s="25"/>
      <c r="X57" s="25"/>
      <c r="Y57" s="25"/>
      <c r="Z57" s="25"/>
      <c r="AA57" s="25"/>
      <c r="AB57" s="26"/>
      <c r="AC57" s="26"/>
      <c r="AD57" s="26"/>
      <c r="AE57" s="26"/>
      <c r="AF57" s="26"/>
      <c r="AG57" s="26"/>
      <c r="AH57" s="25"/>
      <c r="AI57" s="25"/>
      <c r="AJ57" s="25"/>
      <c r="AK57" s="25"/>
      <c r="AL57" s="25"/>
      <c r="AM57" s="25"/>
      <c r="AN57" s="26"/>
      <c r="AO57" s="26"/>
      <c r="AP57" s="26"/>
      <c r="AQ57" s="26"/>
      <c r="AR57" s="26"/>
      <c r="AS57" s="26"/>
      <c r="AT57" s="25"/>
      <c r="AU57" s="25"/>
      <c r="AV57" s="25"/>
      <c r="AW57" s="25"/>
      <c r="AX57" s="25"/>
      <c r="AY57" s="25"/>
      <c r="AZ57" s="26"/>
      <c r="BA57" s="26"/>
      <c r="BB57" s="26"/>
      <c r="BC57" s="26"/>
      <c r="BD57" s="26"/>
      <c r="BE57" s="26"/>
      <c r="BF57" s="25"/>
      <c r="BG57" s="25"/>
      <c r="BH57" s="25"/>
      <c r="BI57" s="25"/>
      <c r="BJ57" s="25"/>
      <c r="BK57" s="25"/>
      <c r="BL57" s="26"/>
      <c r="BM57" s="26"/>
      <c r="BN57" s="26"/>
      <c r="BO57" s="26"/>
      <c r="BP57" s="26"/>
      <c r="BQ57" s="26"/>
      <c r="BR57" s="25"/>
      <c r="BS57" s="25"/>
      <c r="BT57" s="25"/>
      <c r="BU57" s="25"/>
      <c r="BV57" s="25"/>
      <c r="BW57" s="25"/>
      <c r="BX57" s="26"/>
      <c r="BY57" s="26"/>
      <c r="BZ57" s="26"/>
      <c r="CA57" s="26"/>
      <c r="CB57" s="26"/>
      <c r="CC57" s="26"/>
    </row>
    <row r="58" spans="1:81" x14ac:dyDescent="0.3">
      <c r="A58" s="10" t="s">
        <v>55</v>
      </c>
      <c r="B58" s="22" t="s">
        <v>109</v>
      </c>
      <c r="C58" s="10" t="s">
        <v>32</v>
      </c>
      <c r="D58" s="23">
        <f t="shared" si="1"/>
        <v>29</v>
      </c>
      <c r="E58" s="23">
        <f t="shared" si="13"/>
        <v>147</v>
      </c>
      <c r="F58" s="23">
        <f t="shared" si="14"/>
        <v>0</v>
      </c>
      <c r="G58" s="23">
        <f t="shared" si="15"/>
        <v>0</v>
      </c>
      <c r="H58" s="23">
        <f t="shared" si="16"/>
        <v>0</v>
      </c>
      <c r="I58" s="23">
        <f t="shared" si="17"/>
        <v>1</v>
      </c>
      <c r="J58" s="24">
        <v>13</v>
      </c>
      <c r="K58" s="25">
        <v>73</v>
      </c>
      <c r="L58" s="25"/>
      <c r="M58" s="25"/>
      <c r="N58" s="25"/>
      <c r="O58" s="25">
        <v>1</v>
      </c>
      <c r="P58" s="26">
        <v>16</v>
      </c>
      <c r="Q58" s="26">
        <v>74</v>
      </c>
      <c r="R58" s="26"/>
      <c r="S58" s="26"/>
      <c r="T58" s="26"/>
      <c r="U58" s="26"/>
      <c r="V58" s="25"/>
      <c r="W58" s="25"/>
      <c r="X58" s="25"/>
      <c r="Y58" s="25"/>
      <c r="Z58" s="25"/>
      <c r="AA58" s="25"/>
      <c r="AB58" s="26"/>
      <c r="AC58" s="26"/>
      <c r="AD58" s="26"/>
      <c r="AE58" s="26"/>
      <c r="AF58" s="26"/>
      <c r="AG58" s="26"/>
      <c r="AH58" s="25"/>
      <c r="AI58" s="25"/>
      <c r="AJ58" s="25"/>
      <c r="AK58" s="25"/>
      <c r="AL58" s="25"/>
      <c r="AM58" s="25"/>
      <c r="AN58" s="26"/>
      <c r="AO58" s="26"/>
      <c r="AP58" s="26"/>
      <c r="AQ58" s="26"/>
      <c r="AR58" s="26"/>
      <c r="AS58" s="26"/>
      <c r="AT58" s="25"/>
      <c r="AU58" s="25"/>
      <c r="AV58" s="25"/>
      <c r="AW58" s="25"/>
      <c r="AX58" s="25"/>
      <c r="AY58" s="25"/>
      <c r="AZ58" s="26"/>
      <c r="BA58" s="26"/>
      <c r="BB58" s="26"/>
      <c r="BC58" s="26"/>
      <c r="BD58" s="26"/>
      <c r="BE58" s="26"/>
      <c r="BF58" s="25"/>
      <c r="BG58" s="25"/>
      <c r="BH58" s="25"/>
      <c r="BI58" s="25"/>
      <c r="BJ58" s="25"/>
      <c r="BK58" s="25"/>
      <c r="BL58" s="26"/>
      <c r="BM58" s="26"/>
      <c r="BN58" s="26"/>
      <c r="BO58" s="26"/>
      <c r="BP58" s="26"/>
      <c r="BQ58" s="26"/>
      <c r="BR58" s="25"/>
      <c r="BS58" s="25"/>
      <c r="BT58" s="25"/>
      <c r="BU58" s="25"/>
      <c r="BV58" s="25"/>
      <c r="BW58" s="25"/>
      <c r="BX58" s="26"/>
      <c r="BY58" s="26"/>
      <c r="BZ58" s="26"/>
      <c r="CA58" s="26"/>
      <c r="CB58" s="26"/>
      <c r="CC58" s="26"/>
    </row>
    <row r="59" spans="1:81" x14ac:dyDescent="0.3">
      <c r="A59" s="44" t="s">
        <v>83</v>
      </c>
      <c r="B59" s="44"/>
      <c r="C59" s="44"/>
      <c r="D59" s="21">
        <f>SUM(D11:D58)</f>
        <v>752</v>
      </c>
      <c r="E59" s="21">
        <f t="shared" ref="E59:BP59" si="58">SUM(E11:E58)</f>
        <v>8333</v>
      </c>
      <c r="F59" s="21">
        <f t="shared" si="58"/>
        <v>5</v>
      </c>
      <c r="G59" s="21">
        <f t="shared" si="58"/>
        <v>0</v>
      </c>
      <c r="H59" s="21">
        <f t="shared" si="58"/>
        <v>13</v>
      </c>
      <c r="I59" s="21">
        <f t="shared" si="58"/>
        <v>200</v>
      </c>
      <c r="J59" s="21">
        <f t="shared" si="58"/>
        <v>382</v>
      </c>
      <c r="K59" s="21">
        <f t="shared" si="58"/>
        <v>4114</v>
      </c>
      <c r="L59" s="21">
        <f t="shared" si="58"/>
        <v>0</v>
      </c>
      <c r="M59" s="21">
        <f t="shared" si="58"/>
        <v>0</v>
      </c>
      <c r="N59" s="21">
        <f t="shared" si="58"/>
        <v>8</v>
      </c>
      <c r="O59" s="21">
        <f t="shared" si="58"/>
        <v>121</v>
      </c>
      <c r="P59" s="21">
        <f t="shared" si="58"/>
        <v>370</v>
      </c>
      <c r="Q59" s="21">
        <f t="shared" si="58"/>
        <v>4219</v>
      </c>
      <c r="R59" s="21">
        <f t="shared" si="58"/>
        <v>5</v>
      </c>
      <c r="S59" s="21">
        <f t="shared" si="58"/>
        <v>0</v>
      </c>
      <c r="T59" s="21">
        <f t="shared" si="58"/>
        <v>5</v>
      </c>
      <c r="U59" s="21">
        <f t="shared" si="58"/>
        <v>79</v>
      </c>
      <c r="V59" s="21">
        <f t="shared" si="58"/>
        <v>0</v>
      </c>
      <c r="W59" s="21">
        <f t="shared" si="58"/>
        <v>0</v>
      </c>
      <c r="X59" s="21">
        <f t="shared" si="58"/>
        <v>0</v>
      </c>
      <c r="Y59" s="21">
        <f t="shared" si="58"/>
        <v>0</v>
      </c>
      <c r="Z59" s="21">
        <f t="shared" si="58"/>
        <v>0</v>
      </c>
      <c r="AA59" s="21">
        <f t="shared" si="58"/>
        <v>0</v>
      </c>
      <c r="AB59" s="21">
        <f t="shared" si="58"/>
        <v>0</v>
      </c>
      <c r="AC59" s="21">
        <f t="shared" si="58"/>
        <v>0</v>
      </c>
      <c r="AD59" s="21">
        <f t="shared" si="58"/>
        <v>0</v>
      </c>
      <c r="AE59" s="21">
        <f t="shared" si="58"/>
        <v>0</v>
      </c>
      <c r="AF59" s="21">
        <f t="shared" si="58"/>
        <v>0</v>
      </c>
      <c r="AG59" s="21">
        <f t="shared" si="58"/>
        <v>0</v>
      </c>
      <c r="AH59" s="21">
        <f t="shared" si="58"/>
        <v>0</v>
      </c>
      <c r="AI59" s="21">
        <f t="shared" si="58"/>
        <v>0</v>
      </c>
      <c r="AJ59" s="21">
        <f t="shared" si="58"/>
        <v>0</v>
      </c>
      <c r="AK59" s="21">
        <f t="shared" si="58"/>
        <v>0</v>
      </c>
      <c r="AL59" s="21">
        <f t="shared" si="58"/>
        <v>0</v>
      </c>
      <c r="AM59" s="21">
        <f t="shared" si="58"/>
        <v>0</v>
      </c>
      <c r="AN59" s="21">
        <f t="shared" si="58"/>
        <v>0</v>
      </c>
      <c r="AO59" s="21">
        <f t="shared" si="58"/>
        <v>0</v>
      </c>
      <c r="AP59" s="21">
        <f t="shared" si="58"/>
        <v>0</v>
      </c>
      <c r="AQ59" s="21">
        <f t="shared" si="58"/>
        <v>0</v>
      </c>
      <c r="AR59" s="21">
        <f t="shared" si="58"/>
        <v>0</v>
      </c>
      <c r="AS59" s="21">
        <f t="shared" si="58"/>
        <v>0</v>
      </c>
      <c r="AT59" s="21">
        <f t="shared" si="58"/>
        <v>0</v>
      </c>
      <c r="AU59" s="21">
        <f t="shared" si="58"/>
        <v>0</v>
      </c>
      <c r="AV59" s="21">
        <f t="shared" si="58"/>
        <v>0</v>
      </c>
      <c r="AW59" s="21">
        <f t="shared" si="58"/>
        <v>0</v>
      </c>
      <c r="AX59" s="21">
        <f t="shared" si="58"/>
        <v>0</v>
      </c>
      <c r="AY59" s="21">
        <f t="shared" si="58"/>
        <v>0</v>
      </c>
      <c r="AZ59" s="21">
        <f t="shared" si="58"/>
        <v>0</v>
      </c>
      <c r="BA59" s="21">
        <f t="shared" si="58"/>
        <v>0</v>
      </c>
      <c r="BB59" s="21">
        <f t="shared" si="58"/>
        <v>0</v>
      </c>
      <c r="BC59" s="21">
        <f t="shared" si="58"/>
        <v>0</v>
      </c>
      <c r="BD59" s="21">
        <f t="shared" si="58"/>
        <v>0</v>
      </c>
      <c r="BE59" s="21">
        <f t="shared" si="58"/>
        <v>0</v>
      </c>
      <c r="BF59" s="21">
        <f t="shared" si="58"/>
        <v>0</v>
      </c>
      <c r="BG59" s="21">
        <f t="shared" si="58"/>
        <v>0</v>
      </c>
      <c r="BH59" s="21">
        <f t="shared" si="58"/>
        <v>0</v>
      </c>
      <c r="BI59" s="21">
        <f t="shared" si="58"/>
        <v>0</v>
      </c>
      <c r="BJ59" s="21">
        <f t="shared" si="58"/>
        <v>0</v>
      </c>
      <c r="BK59" s="21">
        <f t="shared" si="58"/>
        <v>0</v>
      </c>
      <c r="BL59" s="21">
        <f t="shared" si="58"/>
        <v>0</v>
      </c>
      <c r="BM59" s="21">
        <f t="shared" si="58"/>
        <v>0</v>
      </c>
      <c r="BN59" s="21">
        <f t="shared" si="58"/>
        <v>0</v>
      </c>
      <c r="BO59" s="21">
        <f t="shared" si="58"/>
        <v>0</v>
      </c>
      <c r="BP59" s="21">
        <f t="shared" si="58"/>
        <v>0</v>
      </c>
      <c r="BQ59" s="21">
        <f t="shared" ref="BQ59:CC59" si="59">SUM(BQ11:BQ58)</f>
        <v>0</v>
      </c>
      <c r="BR59" s="21">
        <f t="shared" si="59"/>
        <v>0</v>
      </c>
      <c r="BS59" s="21">
        <f t="shared" si="59"/>
        <v>0</v>
      </c>
      <c r="BT59" s="21">
        <f t="shared" si="59"/>
        <v>0</v>
      </c>
      <c r="BU59" s="21">
        <f t="shared" si="59"/>
        <v>0</v>
      </c>
      <c r="BV59" s="21">
        <f t="shared" si="59"/>
        <v>0</v>
      </c>
      <c r="BW59" s="21">
        <f t="shared" si="59"/>
        <v>0</v>
      </c>
      <c r="BX59" s="21">
        <f t="shared" si="59"/>
        <v>0</v>
      </c>
      <c r="BY59" s="21">
        <f t="shared" si="59"/>
        <v>0</v>
      </c>
      <c r="BZ59" s="21">
        <f t="shared" si="59"/>
        <v>0</v>
      </c>
      <c r="CA59" s="21">
        <f t="shared" si="59"/>
        <v>0</v>
      </c>
      <c r="CB59" s="21">
        <f t="shared" si="59"/>
        <v>0</v>
      </c>
      <c r="CC59" s="21">
        <f t="shared" si="59"/>
        <v>0</v>
      </c>
    </row>
  </sheetData>
  <autoFilter ref="A10:CB59" xr:uid="{00000000-0009-0000-0000-000000000000}"/>
  <mergeCells count="48">
    <mergeCell ref="D9:I9"/>
    <mergeCell ref="P9:U9"/>
    <mergeCell ref="V9:AA9"/>
    <mergeCell ref="AB9:AG9"/>
    <mergeCell ref="A2:B2"/>
    <mergeCell ref="C7:J7"/>
    <mergeCell ref="A3:B3"/>
    <mergeCell ref="A4:B4"/>
    <mergeCell ref="A5:B5"/>
    <mergeCell ref="A6:B6"/>
    <mergeCell ref="A7:B7"/>
    <mergeCell ref="C2:J2"/>
    <mergeCell ref="C3:J3"/>
    <mergeCell ref="C4:J4"/>
    <mergeCell ref="C5:J5"/>
    <mergeCell ref="C6:J6"/>
    <mergeCell ref="K6:P6"/>
    <mergeCell ref="AN9:AS9"/>
    <mergeCell ref="K7:P7"/>
    <mergeCell ref="J9:O9"/>
    <mergeCell ref="Q3:R3"/>
    <mergeCell ref="Q4:R4"/>
    <mergeCell ref="Q5:R5"/>
    <mergeCell ref="Q6:R6"/>
    <mergeCell ref="Q7:R7"/>
    <mergeCell ref="AZ9:BE9"/>
    <mergeCell ref="BL9:BQ9"/>
    <mergeCell ref="BX9:CC9"/>
    <mergeCell ref="AH9:AM9"/>
    <mergeCell ref="AT9:AY9"/>
    <mergeCell ref="BF9:BK9"/>
    <mergeCell ref="BR9:BW9"/>
    <mergeCell ref="A59:C59"/>
    <mergeCell ref="A1:V1"/>
    <mergeCell ref="K2:P2"/>
    <mergeCell ref="Q2:R2"/>
    <mergeCell ref="A9:A10"/>
    <mergeCell ref="B9:B10"/>
    <mergeCell ref="C9:C10"/>
    <mergeCell ref="S3:V3"/>
    <mergeCell ref="S2:V2"/>
    <mergeCell ref="S7:V7"/>
    <mergeCell ref="S6:V6"/>
    <mergeCell ref="S5:V5"/>
    <mergeCell ref="S4:V4"/>
    <mergeCell ref="K3:P3"/>
    <mergeCell ref="K4:P4"/>
    <mergeCell ref="K5:P5"/>
  </mergeCells>
  <phoneticPr fontId="1" type="noConversion"/>
  <conditionalFormatting sqref="K55:K58 K11:K18 Q11:Q18 W11:W18 AC11:AC18 AI11:AI18 BA11:BA18 AU11:AU18 AO11:AO18 BG11:BG18 BM11:BM18 BS11:BS18 K45:K50 Q45:Q50 W45:W50 AC45:AC50 AI45:AI50 BA45:BA50 AU45:AU50 AO45:AO50 BG45:BG50 BM45:BM50 BS45:BS50 BS20:BS41 BM20:BM41 BG20:BG41 AO20:AO41 AU20:AU41 BA20:BA41 AI20:AI41 AC20:AC41 W20:W41 Q20:Q41 K20:K41">
    <cfRule type="cellIs" dxfId="134" priority="148" operator="greaterThan">
      <formula>150</formula>
    </cfRule>
    <cfRule type="cellIs" dxfId="133" priority="149" operator="greaterThan">
      <formula>121</formula>
    </cfRule>
  </conditionalFormatting>
  <conditionalFormatting sqref="Q55:Q58">
    <cfRule type="cellIs" dxfId="132" priority="146" operator="greaterThan">
      <formula>150</formula>
    </cfRule>
    <cfRule type="cellIs" dxfId="131" priority="147" operator="greaterThan">
      <formula>121</formula>
    </cfRule>
  </conditionalFormatting>
  <conditionalFormatting sqref="W55:W58">
    <cfRule type="cellIs" dxfId="130" priority="144" operator="greaterThan">
      <formula>150</formula>
    </cfRule>
    <cfRule type="cellIs" dxfId="129" priority="145" operator="greaterThan">
      <formula>121</formula>
    </cfRule>
  </conditionalFormatting>
  <conditionalFormatting sqref="AC55:AC58">
    <cfRule type="cellIs" dxfId="128" priority="142" operator="greaterThan">
      <formula>150</formula>
    </cfRule>
    <cfRule type="cellIs" dxfId="127" priority="143" operator="greaterThan">
      <formula>121</formula>
    </cfRule>
  </conditionalFormatting>
  <conditionalFormatting sqref="AC21">
    <cfRule type="cellIs" dxfId="126" priority="141" operator="greaterThan">
      <formula>75</formula>
    </cfRule>
  </conditionalFormatting>
  <conditionalFormatting sqref="AI55:AI58">
    <cfRule type="cellIs" dxfId="125" priority="139" operator="greaterThan">
      <formula>150</formula>
    </cfRule>
    <cfRule type="cellIs" dxfId="124" priority="140" operator="greaterThan">
      <formula>121</formula>
    </cfRule>
  </conditionalFormatting>
  <conditionalFormatting sqref="AI21">
    <cfRule type="cellIs" dxfId="123" priority="138" operator="greaterThan">
      <formula>75</formula>
    </cfRule>
  </conditionalFormatting>
  <conditionalFormatting sqref="H56:H58 H45:H51 H20:H41 H11:H18">
    <cfRule type="cellIs" dxfId="122" priority="135" operator="lessThan">
      <formula>5</formula>
    </cfRule>
  </conditionalFormatting>
  <conditionalFormatting sqref="BA55:BA58">
    <cfRule type="cellIs" dxfId="121" priority="118" operator="greaterThan">
      <formula>150</formula>
    </cfRule>
    <cfRule type="cellIs" dxfId="120" priority="119" operator="greaterThan">
      <formula>121</formula>
    </cfRule>
  </conditionalFormatting>
  <conditionalFormatting sqref="BA21">
    <cfRule type="cellIs" dxfId="119" priority="117" operator="greaterThan">
      <formula>75</formula>
    </cfRule>
  </conditionalFormatting>
  <conditionalFormatting sqref="AU55:AU58">
    <cfRule type="cellIs" dxfId="118" priority="130" operator="greaterThan">
      <formula>150</formula>
    </cfRule>
    <cfRule type="cellIs" dxfId="117" priority="131" operator="greaterThan">
      <formula>121</formula>
    </cfRule>
  </conditionalFormatting>
  <conditionalFormatting sqref="AU21">
    <cfRule type="cellIs" dxfId="116" priority="129" operator="greaterThan">
      <formula>75</formula>
    </cfRule>
  </conditionalFormatting>
  <conditionalFormatting sqref="AO55:AO58">
    <cfRule type="cellIs" dxfId="115" priority="121" operator="greaterThan">
      <formula>150</formula>
    </cfRule>
    <cfRule type="cellIs" dxfId="114" priority="122" operator="greaterThan">
      <formula>121</formula>
    </cfRule>
  </conditionalFormatting>
  <conditionalFormatting sqref="AO21">
    <cfRule type="cellIs" dxfId="113" priority="120" operator="greaterThan">
      <formula>75</formula>
    </cfRule>
  </conditionalFormatting>
  <conditionalFormatting sqref="BG55:BG58">
    <cfRule type="cellIs" dxfId="112" priority="115" operator="greaterThan">
      <formula>150</formula>
    </cfRule>
    <cfRule type="cellIs" dxfId="111" priority="116" operator="greaterThan">
      <formula>121</formula>
    </cfRule>
  </conditionalFormatting>
  <conditionalFormatting sqref="BG21">
    <cfRule type="cellIs" dxfId="110" priority="114" operator="greaterThan">
      <formula>75</formula>
    </cfRule>
  </conditionalFormatting>
  <conditionalFormatting sqref="BM55:BM58">
    <cfRule type="cellIs" dxfId="109" priority="112" operator="greaterThan">
      <formula>150</formula>
    </cfRule>
    <cfRule type="cellIs" dxfId="108" priority="113" operator="greaterThan">
      <formula>121</formula>
    </cfRule>
  </conditionalFormatting>
  <conditionalFormatting sqref="BM21">
    <cfRule type="cellIs" dxfId="107" priority="111" operator="greaterThan">
      <formula>75</formula>
    </cfRule>
  </conditionalFormatting>
  <conditionalFormatting sqref="BS55:BS58">
    <cfRule type="cellIs" dxfId="106" priority="109" operator="greaterThan">
      <formula>150</formula>
    </cfRule>
    <cfRule type="cellIs" dxfId="105" priority="110" operator="greaterThan">
      <formula>121</formula>
    </cfRule>
  </conditionalFormatting>
  <conditionalFormatting sqref="BS21">
    <cfRule type="cellIs" dxfId="104" priority="108" operator="greaterThan">
      <formula>75</formula>
    </cfRule>
  </conditionalFormatting>
  <conditionalFormatting sqref="I56:I58 I45:I51 I20:I41 I11:I18">
    <cfRule type="cellIs" dxfId="103" priority="107" operator="equal">
      <formula>0</formula>
    </cfRule>
  </conditionalFormatting>
  <conditionalFormatting sqref="G55:G58 G45:G51 G20:G41 G11:G18">
    <cfRule type="cellIs" dxfId="102" priority="106" operator="greaterThan">
      <formula>1</formula>
    </cfRule>
  </conditionalFormatting>
  <conditionalFormatting sqref="K51">
    <cfRule type="cellIs" dxfId="101" priority="104" operator="greaterThan">
      <formula>150</formula>
    </cfRule>
    <cfRule type="cellIs" dxfId="100" priority="105" operator="greaterThan">
      <formula>121</formula>
    </cfRule>
  </conditionalFormatting>
  <conditionalFormatting sqref="Q51">
    <cfRule type="cellIs" dxfId="99" priority="102" operator="greaterThan">
      <formula>150</formula>
    </cfRule>
    <cfRule type="cellIs" dxfId="98" priority="103" operator="greaterThan">
      <formula>121</formula>
    </cfRule>
  </conditionalFormatting>
  <conditionalFormatting sqref="W51">
    <cfRule type="cellIs" dxfId="97" priority="100" operator="greaterThan">
      <formula>150</formula>
    </cfRule>
    <cfRule type="cellIs" dxfId="96" priority="101" operator="greaterThan">
      <formula>121</formula>
    </cfRule>
  </conditionalFormatting>
  <conditionalFormatting sqref="AC51">
    <cfRule type="cellIs" dxfId="95" priority="98" operator="greaterThan">
      <formula>150</formula>
    </cfRule>
    <cfRule type="cellIs" dxfId="94" priority="99" operator="greaterThan">
      <formula>121</formula>
    </cfRule>
  </conditionalFormatting>
  <conditionalFormatting sqref="AI51">
    <cfRule type="cellIs" dxfId="93" priority="96" operator="greaterThan">
      <formula>150</formula>
    </cfRule>
    <cfRule type="cellIs" dxfId="92" priority="97" operator="greaterThan">
      <formula>121</formula>
    </cfRule>
  </conditionalFormatting>
  <conditionalFormatting sqref="BA51">
    <cfRule type="cellIs" dxfId="91" priority="89" operator="greaterThan">
      <formula>150</formula>
    </cfRule>
    <cfRule type="cellIs" dxfId="90" priority="90" operator="greaterThan">
      <formula>121</formula>
    </cfRule>
  </conditionalFormatting>
  <conditionalFormatting sqref="AU51">
    <cfRule type="cellIs" dxfId="89" priority="93" operator="greaterThan">
      <formula>150</formula>
    </cfRule>
    <cfRule type="cellIs" dxfId="88" priority="94" operator="greaterThan">
      <formula>121</formula>
    </cfRule>
  </conditionalFormatting>
  <conditionalFormatting sqref="AO51">
    <cfRule type="cellIs" dxfId="87" priority="91" operator="greaterThan">
      <formula>150</formula>
    </cfRule>
    <cfRule type="cellIs" dxfId="86" priority="92" operator="greaterThan">
      <formula>121</formula>
    </cfRule>
  </conditionalFormatting>
  <conditionalFormatting sqref="BG51">
    <cfRule type="cellIs" dxfId="85" priority="87" operator="greaterThan">
      <formula>150</formula>
    </cfRule>
    <cfRule type="cellIs" dxfId="84" priority="88" operator="greaterThan">
      <formula>121</formula>
    </cfRule>
  </conditionalFormatting>
  <conditionalFormatting sqref="BM51">
    <cfRule type="cellIs" dxfId="83" priority="85" operator="greaterThan">
      <formula>150</formula>
    </cfRule>
    <cfRule type="cellIs" dxfId="82" priority="86" operator="greaterThan">
      <formula>121</formula>
    </cfRule>
  </conditionalFormatting>
  <conditionalFormatting sqref="BS51">
    <cfRule type="cellIs" dxfId="81" priority="83" operator="greaterThan">
      <formula>150</formula>
    </cfRule>
    <cfRule type="cellIs" dxfId="80" priority="84" operator="greaterThan">
      <formula>121</formula>
    </cfRule>
  </conditionalFormatting>
  <conditionalFormatting sqref="K42">
    <cfRule type="cellIs" dxfId="79" priority="79" operator="greaterThan">
      <formula>150</formula>
    </cfRule>
    <cfRule type="cellIs" dxfId="78" priority="80" operator="greaterThan">
      <formula>121</formula>
    </cfRule>
  </conditionalFormatting>
  <conditionalFormatting sqref="Q42">
    <cfRule type="cellIs" dxfId="77" priority="77" operator="greaterThan">
      <formula>150</formula>
    </cfRule>
    <cfRule type="cellIs" dxfId="76" priority="78" operator="greaterThan">
      <formula>121</formula>
    </cfRule>
  </conditionalFormatting>
  <conditionalFormatting sqref="W42">
    <cfRule type="cellIs" dxfId="75" priority="75" operator="greaterThan">
      <formula>150</formula>
    </cfRule>
    <cfRule type="cellIs" dxfId="74" priority="76" operator="greaterThan">
      <formula>121</formula>
    </cfRule>
  </conditionalFormatting>
  <conditionalFormatting sqref="AC42">
    <cfRule type="cellIs" dxfId="73" priority="73" operator="greaterThan">
      <formula>150</formula>
    </cfRule>
    <cfRule type="cellIs" dxfId="72" priority="74" operator="greaterThan">
      <formula>121</formula>
    </cfRule>
  </conditionalFormatting>
  <conditionalFormatting sqref="AI42">
    <cfRule type="cellIs" dxfId="71" priority="71" operator="greaterThan">
      <formula>150</formula>
    </cfRule>
    <cfRule type="cellIs" dxfId="70" priority="72" operator="greaterThan">
      <formula>121</formula>
    </cfRule>
  </conditionalFormatting>
  <conditionalFormatting sqref="H42">
    <cfRule type="cellIs" dxfId="69" priority="70" operator="lessThan">
      <formula>5</formula>
    </cfRule>
  </conditionalFormatting>
  <conditionalFormatting sqref="BA42">
    <cfRule type="cellIs" dxfId="68" priority="64" operator="greaterThan">
      <formula>150</formula>
    </cfRule>
    <cfRule type="cellIs" dxfId="67" priority="65" operator="greaterThan">
      <formula>121</formula>
    </cfRule>
  </conditionalFormatting>
  <conditionalFormatting sqref="AU42">
    <cfRule type="cellIs" dxfId="66" priority="68" operator="greaterThan">
      <formula>150</formula>
    </cfRule>
    <cfRule type="cellIs" dxfId="65" priority="69" operator="greaterThan">
      <formula>121</formula>
    </cfRule>
  </conditionalFormatting>
  <conditionalFormatting sqref="AO42">
    <cfRule type="cellIs" dxfId="64" priority="66" operator="greaterThan">
      <formula>150</formula>
    </cfRule>
    <cfRule type="cellIs" dxfId="63" priority="67" operator="greaterThan">
      <formula>121</formula>
    </cfRule>
  </conditionalFormatting>
  <conditionalFormatting sqref="BG42">
    <cfRule type="cellIs" dxfId="62" priority="62" operator="greaterThan">
      <formula>150</formula>
    </cfRule>
    <cfRule type="cellIs" dxfId="61" priority="63" operator="greaterThan">
      <formula>121</formula>
    </cfRule>
  </conditionalFormatting>
  <conditionalFormatting sqref="BM42">
    <cfRule type="cellIs" dxfId="60" priority="60" operator="greaterThan">
      <formula>150</formula>
    </cfRule>
    <cfRule type="cellIs" dxfId="59" priority="61" operator="greaterThan">
      <formula>121</formula>
    </cfRule>
  </conditionalFormatting>
  <conditionalFormatting sqref="BS42">
    <cfRule type="cellIs" dxfId="58" priority="58" operator="greaterThan">
      <formula>150</formula>
    </cfRule>
    <cfRule type="cellIs" dxfId="57" priority="59" operator="greaterThan">
      <formula>121</formula>
    </cfRule>
  </conditionalFormatting>
  <conditionalFormatting sqref="I42">
    <cfRule type="cellIs" dxfId="56" priority="57" operator="equal">
      <formula>0</formula>
    </cfRule>
  </conditionalFormatting>
  <conditionalFormatting sqref="G42">
    <cfRule type="cellIs" dxfId="55" priority="56" operator="greaterThan">
      <formula>1</formula>
    </cfRule>
  </conditionalFormatting>
  <conditionalFormatting sqref="H52:H55">
    <cfRule type="cellIs" dxfId="54" priority="55" operator="lessThan">
      <formula>5</formula>
    </cfRule>
  </conditionalFormatting>
  <conditionalFormatting sqref="I52:I55">
    <cfRule type="cellIs" dxfId="53" priority="54" operator="equal">
      <formula>0</formula>
    </cfRule>
  </conditionalFormatting>
  <conditionalFormatting sqref="G52:G54">
    <cfRule type="cellIs" dxfId="52" priority="53" operator="greaterThan">
      <formula>1</formula>
    </cfRule>
  </conditionalFormatting>
  <conditionalFormatting sqref="K52:K54">
    <cfRule type="cellIs" dxfId="51" priority="51" operator="greaterThan">
      <formula>150</formula>
    </cfRule>
    <cfRule type="cellIs" dxfId="50" priority="52" operator="greaterThan">
      <formula>121</formula>
    </cfRule>
  </conditionalFormatting>
  <conditionalFormatting sqref="Q52:Q54">
    <cfRule type="cellIs" dxfId="49" priority="49" operator="greaterThan">
      <formula>150</formula>
    </cfRule>
    <cfRule type="cellIs" dxfId="48" priority="50" operator="greaterThan">
      <formula>121</formula>
    </cfRule>
  </conditionalFormatting>
  <conditionalFormatting sqref="W52:W54">
    <cfRule type="cellIs" dxfId="47" priority="47" operator="greaterThan">
      <formula>150</formula>
    </cfRule>
    <cfRule type="cellIs" dxfId="46" priority="48" operator="greaterThan">
      <formula>121</formula>
    </cfRule>
  </conditionalFormatting>
  <conditionalFormatting sqref="AC52:AC54">
    <cfRule type="cellIs" dxfId="45" priority="45" operator="greaterThan">
      <formula>150</formula>
    </cfRule>
    <cfRule type="cellIs" dxfId="44" priority="46" operator="greaterThan">
      <formula>121</formula>
    </cfRule>
  </conditionalFormatting>
  <conditionalFormatting sqref="AI52:AI54">
    <cfRule type="cellIs" dxfId="43" priority="43" operator="greaterThan">
      <formula>150</formula>
    </cfRule>
    <cfRule type="cellIs" dxfId="42" priority="44" operator="greaterThan">
      <formula>121</formula>
    </cfRule>
  </conditionalFormatting>
  <conditionalFormatting sqref="BA52:BA54">
    <cfRule type="cellIs" dxfId="41" priority="37" operator="greaterThan">
      <formula>150</formula>
    </cfRule>
    <cfRule type="cellIs" dxfId="40" priority="38" operator="greaterThan">
      <formula>121</formula>
    </cfRule>
  </conditionalFormatting>
  <conditionalFormatting sqref="AU52:AU54">
    <cfRule type="cellIs" dxfId="39" priority="41" operator="greaterThan">
      <formula>150</formula>
    </cfRule>
    <cfRule type="cellIs" dxfId="38" priority="42" operator="greaterThan">
      <formula>121</formula>
    </cfRule>
  </conditionalFormatting>
  <conditionalFormatting sqref="AO52:AO54">
    <cfRule type="cellIs" dxfId="37" priority="39" operator="greaterThan">
      <formula>150</formula>
    </cfRule>
    <cfRule type="cellIs" dxfId="36" priority="40" operator="greaterThan">
      <formula>121</formula>
    </cfRule>
  </conditionalFormatting>
  <conditionalFormatting sqref="BG52:BG54">
    <cfRule type="cellIs" dxfId="35" priority="35" operator="greaterThan">
      <formula>150</formula>
    </cfRule>
    <cfRule type="cellIs" dxfId="34" priority="36" operator="greaterThan">
      <formula>121</formula>
    </cfRule>
  </conditionalFormatting>
  <conditionalFormatting sqref="BM52:BM54">
    <cfRule type="cellIs" dxfId="33" priority="33" operator="greaterThan">
      <formula>150</formula>
    </cfRule>
    <cfRule type="cellIs" dxfId="32" priority="34" operator="greaterThan">
      <formula>121</formula>
    </cfRule>
  </conditionalFormatting>
  <conditionalFormatting sqref="BS52:BS54">
    <cfRule type="cellIs" dxfId="31" priority="31" operator="greaterThan">
      <formula>150</formula>
    </cfRule>
    <cfRule type="cellIs" dxfId="30" priority="32" operator="greaterThan">
      <formula>121</formula>
    </cfRule>
  </conditionalFormatting>
  <conditionalFormatting sqref="K43:K44">
    <cfRule type="cellIs" dxfId="29" priority="29" operator="greaterThan">
      <formula>150</formula>
    </cfRule>
    <cfRule type="cellIs" dxfId="28" priority="30" operator="greaterThan">
      <formula>121</formula>
    </cfRule>
  </conditionalFormatting>
  <conditionalFormatting sqref="Q43:Q44">
    <cfRule type="cellIs" dxfId="27" priority="27" operator="greaterThan">
      <formula>150</formula>
    </cfRule>
    <cfRule type="cellIs" dxfId="26" priority="28" operator="greaterThan">
      <formula>121</formula>
    </cfRule>
  </conditionalFormatting>
  <conditionalFormatting sqref="W43:W44">
    <cfRule type="cellIs" dxfId="25" priority="25" operator="greaterThan">
      <formula>150</formula>
    </cfRule>
    <cfRule type="cellIs" dxfId="24" priority="26" operator="greaterThan">
      <formula>121</formula>
    </cfRule>
  </conditionalFormatting>
  <conditionalFormatting sqref="AC43:AC44">
    <cfRule type="cellIs" dxfId="23" priority="23" operator="greaterThan">
      <formula>150</formula>
    </cfRule>
    <cfRule type="cellIs" dxfId="22" priority="24" operator="greaterThan">
      <formula>121</formula>
    </cfRule>
  </conditionalFormatting>
  <conditionalFormatting sqref="AI43:AI44">
    <cfRule type="cellIs" dxfId="21" priority="21" operator="greaterThan">
      <formula>150</formula>
    </cfRule>
    <cfRule type="cellIs" dxfId="20" priority="22" operator="greaterThan">
      <formula>121</formula>
    </cfRule>
  </conditionalFormatting>
  <conditionalFormatting sqref="H43:H44">
    <cfRule type="cellIs" dxfId="19" priority="20" operator="lessThan">
      <formula>5</formula>
    </cfRule>
  </conditionalFormatting>
  <conditionalFormatting sqref="BA43:BA44">
    <cfRule type="cellIs" dxfId="18" priority="14" operator="greaterThan">
      <formula>150</formula>
    </cfRule>
    <cfRule type="cellIs" dxfId="17" priority="15" operator="greaterThan">
      <formula>121</formula>
    </cfRule>
  </conditionalFormatting>
  <conditionalFormatting sqref="AU43:AU44">
    <cfRule type="cellIs" dxfId="16" priority="18" operator="greaterThan">
      <formula>150</formula>
    </cfRule>
    <cfRule type="cellIs" dxfId="15" priority="19" operator="greaterThan">
      <formula>121</formula>
    </cfRule>
  </conditionalFormatting>
  <conditionalFormatting sqref="AO43:AO44">
    <cfRule type="cellIs" dxfId="14" priority="16" operator="greaterThan">
      <formula>150</formula>
    </cfRule>
    <cfRule type="cellIs" dxfId="13" priority="17" operator="greaterThan">
      <formula>121</formula>
    </cfRule>
  </conditionalFormatting>
  <conditionalFormatting sqref="BG43:BG44">
    <cfRule type="cellIs" dxfId="12" priority="12" operator="greaterThan">
      <formula>150</formula>
    </cfRule>
    <cfRule type="cellIs" dxfId="11" priority="13" operator="greaterThan">
      <formula>121</formula>
    </cfRule>
  </conditionalFormatting>
  <conditionalFormatting sqref="BM43:BM44">
    <cfRule type="cellIs" dxfId="10" priority="10" operator="greaterThan">
      <formula>150</formula>
    </cfRule>
    <cfRule type="cellIs" dxfId="9" priority="11" operator="greaterThan">
      <formula>121</formula>
    </cfRule>
  </conditionalFormatting>
  <conditionalFormatting sqref="BS43:BS44">
    <cfRule type="cellIs" dxfId="8" priority="8" operator="greaterThan">
      <formula>150</formula>
    </cfRule>
    <cfRule type="cellIs" dxfId="7" priority="9" operator="greaterThan">
      <formula>121</formula>
    </cfRule>
  </conditionalFormatting>
  <conditionalFormatting sqref="I43:I44">
    <cfRule type="cellIs" dxfId="6" priority="7" operator="equal">
      <formula>0</formula>
    </cfRule>
  </conditionalFormatting>
  <conditionalFormatting sqref="G43:G44">
    <cfRule type="cellIs" dxfId="5" priority="6" operator="greaterThan">
      <formula>1</formula>
    </cfRule>
  </conditionalFormatting>
  <conditionalFormatting sqref="K19 Q19 W19 AC19 AI19 BA19 AU19 AO19 BG19 BM19 BS19">
    <cfRule type="cellIs" dxfId="4" priority="4" operator="greaterThan">
      <formula>150</formula>
    </cfRule>
    <cfRule type="cellIs" dxfId="3" priority="5" operator="greaterThan">
      <formula>121</formula>
    </cfRule>
  </conditionalFormatting>
  <conditionalFormatting sqref="H19">
    <cfRule type="cellIs" dxfId="2" priority="3" operator="lessThan">
      <formula>5</formula>
    </cfRule>
  </conditionalFormatting>
  <conditionalFormatting sqref="I19">
    <cfRule type="cellIs" dxfId="1" priority="2" operator="equal">
      <formula>0</formula>
    </cfRule>
  </conditionalFormatting>
  <conditionalFormatting sqref="G19">
    <cfRule type="cellIs" dxfId="0" priority="1" operator="greaterThan">
      <formula>1</formula>
    </cfRule>
  </conditionalFormatting>
  <pageMargins left="0.7" right="0.7" top="0.75" bottom="0.75" header="0.3" footer="0.3"/>
  <pageSetup paperSize="9" scale="31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1"/>
  <sheetViews>
    <sheetView tabSelected="1" zoomScale="85" zoomScaleNormal="85" workbookViewId="0">
      <selection activeCell="E6" sqref="E6"/>
    </sheetView>
  </sheetViews>
  <sheetFormatPr defaultRowHeight="16.149999999999999" x14ac:dyDescent="0.3"/>
  <cols>
    <col min="1" max="1" width="18.796875" bestFit="1" customWidth="1"/>
    <col min="2" max="2" width="7" bestFit="1" customWidth="1"/>
    <col min="3" max="3" width="9.8984375" bestFit="1" customWidth="1"/>
    <col min="4" max="4" width="7" bestFit="1" customWidth="1"/>
    <col min="5" max="15" width="9.8984375" bestFit="1" customWidth="1"/>
  </cols>
  <sheetData>
    <row r="1" spans="1:15" ht="19.600000000000001" x14ac:dyDescent="0.3">
      <c r="A1" s="71" t="s">
        <v>88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15" x14ac:dyDescent="0.3">
      <c r="A2" s="21"/>
      <c r="B2" s="21" t="s">
        <v>84</v>
      </c>
      <c r="C2" s="21" t="s">
        <v>87</v>
      </c>
      <c r="D2" s="5" t="s">
        <v>86</v>
      </c>
      <c r="E2" s="5" t="s">
        <v>6</v>
      </c>
      <c r="F2" s="5" t="s">
        <v>7</v>
      </c>
      <c r="G2" s="5" t="s">
        <v>8</v>
      </c>
      <c r="H2" s="5" t="s">
        <v>9</v>
      </c>
      <c r="I2" s="5" t="s">
        <v>10</v>
      </c>
      <c r="J2" s="5" t="s">
        <v>11</v>
      </c>
      <c r="K2" s="5" t="s">
        <v>12</v>
      </c>
      <c r="L2" s="5" t="s">
        <v>13</v>
      </c>
      <c r="M2" s="5" t="s">
        <v>14</v>
      </c>
      <c r="N2" s="5" t="s">
        <v>15</v>
      </c>
      <c r="O2" s="5" t="s">
        <v>16</v>
      </c>
    </row>
    <row r="3" spans="1:15" x14ac:dyDescent="0.3">
      <c r="A3" s="21" t="s">
        <v>3</v>
      </c>
      <c r="B3" s="21">
        <f>SUM(D3:O3)</f>
        <v>752</v>
      </c>
      <c r="C3" s="27">
        <f>AVERAGE(D3:O3)</f>
        <v>62.666666666666664</v>
      </c>
      <c r="D3" s="5">
        <f>'每月監測指標統計-個案管理人員'!J$59</f>
        <v>382</v>
      </c>
      <c r="E3" s="5">
        <f>'每月監測指標統計-個案管理人員'!P59</f>
        <v>370</v>
      </c>
      <c r="F3" s="5">
        <f>'每月監測指標統計-個案管理人員'!V59</f>
        <v>0</v>
      </c>
      <c r="G3" s="5">
        <f>'每月監測指標統計-個案管理人員'!AB59</f>
        <v>0</v>
      </c>
      <c r="H3" s="5">
        <f>'每月監測指標統計-個案管理人員'!AH59</f>
        <v>0</v>
      </c>
      <c r="I3" s="5">
        <f>'每月監測指標統計-個案管理人員'!AN59</f>
        <v>0</v>
      </c>
      <c r="J3" s="5">
        <f>'每月監測指標統計-個案管理人員'!AT59</f>
        <v>0</v>
      </c>
      <c r="K3" s="5">
        <f>'每月監測指標統計-個案管理人員'!AZ59</f>
        <v>0</v>
      </c>
      <c r="L3" s="5">
        <f>'每月監測指標統計-個案管理人員'!BF59</f>
        <v>0</v>
      </c>
      <c r="M3" s="5">
        <f>'每月監測指標統計-個案管理人員'!BL59</f>
        <v>0</v>
      </c>
      <c r="N3" s="5">
        <f>'每月監測指標統計-個案管理人員'!BR59</f>
        <v>0</v>
      </c>
      <c r="O3" s="5">
        <f>'每月監測指標統計-個案管理人員'!BX59</f>
        <v>0</v>
      </c>
    </row>
    <row r="4" spans="1:15" x14ac:dyDescent="0.3">
      <c r="A4" s="21" t="s">
        <v>90</v>
      </c>
      <c r="B4" s="21">
        <f t="shared" ref="B4:B9" si="0">SUM(D4:O4)</f>
        <v>8333</v>
      </c>
      <c r="C4" s="27">
        <f t="shared" ref="C4:C10" si="1">AVERAGE(D4:O4)</f>
        <v>694.41666666666663</v>
      </c>
      <c r="D4" s="5">
        <f>'每月監測指標統計-個案管理人員'!K59</f>
        <v>4114</v>
      </c>
      <c r="E4" s="5">
        <f>'每月監測指標統計-個案管理人員'!Q59</f>
        <v>4219</v>
      </c>
      <c r="F4" s="5">
        <f>'每月監測指標統計-個案管理人員'!W59</f>
        <v>0</v>
      </c>
      <c r="G4" s="5">
        <f>'每月監測指標統計-個案管理人員'!AC59</f>
        <v>0</v>
      </c>
      <c r="H4" s="5">
        <f>'每月監測指標統計-個案管理人員'!AI59</f>
        <v>0</v>
      </c>
      <c r="I4" s="5">
        <f>'每月監測指標統計-個案管理人員'!AO59</f>
        <v>0</v>
      </c>
      <c r="J4" s="5">
        <f>'每月監測指標統計-個案管理人員'!AU59</f>
        <v>0</v>
      </c>
      <c r="K4" s="5">
        <f>'每月監測指標統計-個案管理人員'!BA59</f>
        <v>0</v>
      </c>
      <c r="L4" s="5">
        <f>'每月監測指標統計-個案管理人員'!BG59</f>
        <v>0</v>
      </c>
      <c r="M4" s="5">
        <f>'每月監測指標統計-個案管理人員'!BM59</f>
        <v>0</v>
      </c>
      <c r="N4" s="5">
        <f>'每月監測指標統計-個案管理人員'!BS59</f>
        <v>0</v>
      </c>
      <c r="O4" s="5">
        <f>'每月監測指標統計-個案管理人員'!BY59</f>
        <v>0</v>
      </c>
    </row>
    <row r="5" spans="1:15" x14ac:dyDescent="0.3">
      <c r="A5" s="21" t="s">
        <v>107</v>
      </c>
      <c r="B5" s="21"/>
      <c r="C5" s="27">
        <f>AVERAGE(D5:O5)</f>
        <v>44.5</v>
      </c>
      <c r="D5" s="5">
        <f>COUNTA('每月監測指標統計-個案管理人員'!K11:K58)</f>
        <v>44</v>
      </c>
      <c r="E5" s="5">
        <v>45</v>
      </c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x14ac:dyDescent="0.3">
      <c r="A6" s="21" t="s">
        <v>108</v>
      </c>
      <c r="B6" s="21"/>
      <c r="C6" s="27" t="e">
        <f>AVERAGE(D6:O6)</f>
        <v>#DIV/0!</v>
      </c>
      <c r="D6" s="34">
        <f>D4/D5</f>
        <v>93.5</v>
      </c>
      <c r="E6" s="34">
        <f t="shared" ref="E6:O6" si="2">E4/E5</f>
        <v>93.75555555555556</v>
      </c>
      <c r="F6" s="34" t="e">
        <f t="shared" si="2"/>
        <v>#DIV/0!</v>
      </c>
      <c r="G6" s="34" t="e">
        <f>G4/G5</f>
        <v>#DIV/0!</v>
      </c>
      <c r="H6" s="34" t="e">
        <f t="shared" si="2"/>
        <v>#DIV/0!</v>
      </c>
      <c r="I6" s="34" t="e">
        <f t="shared" si="2"/>
        <v>#DIV/0!</v>
      </c>
      <c r="J6" s="34" t="e">
        <f t="shared" si="2"/>
        <v>#DIV/0!</v>
      </c>
      <c r="K6" s="34" t="e">
        <f t="shared" si="2"/>
        <v>#DIV/0!</v>
      </c>
      <c r="L6" s="34" t="e">
        <f t="shared" si="2"/>
        <v>#DIV/0!</v>
      </c>
      <c r="M6" s="34" t="e">
        <f t="shared" si="2"/>
        <v>#DIV/0!</v>
      </c>
      <c r="N6" s="34" t="e">
        <f t="shared" si="2"/>
        <v>#DIV/0!</v>
      </c>
      <c r="O6" s="34" t="e">
        <f t="shared" si="2"/>
        <v>#DIV/0!</v>
      </c>
    </row>
    <row r="7" spans="1:15" x14ac:dyDescent="0.3">
      <c r="A7" s="21" t="s">
        <v>67</v>
      </c>
      <c r="B7" s="21">
        <f t="shared" si="0"/>
        <v>5</v>
      </c>
      <c r="C7" s="27">
        <f t="shared" si="1"/>
        <v>0.41666666666666669</v>
      </c>
      <c r="D7" s="5">
        <f>'每月監測指標統計-個案管理人員'!L59</f>
        <v>0</v>
      </c>
      <c r="E7" s="5">
        <f>'每月監測指標統計-個案管理人員'!R59</f>
        <v>5</v>
      </c>
      <c r="F7" s="5">
        <f>'每月監測指標統計-個案管理人員'!X59</f>
        <v>0</v>
      </c>
      <c r="G7" s="5">
        <f>'每月監測指標統計-個案管理人員'!AD59</f>
        <v>0</v>
      </c>
      <c r="H7" s="5">
        <f>'每月監測指標統計-個案管理人員'!AJ59</f>
        <v>0</v>
      </c>
      <c r="I7" s="5">
        <f>'每月監測指標統計-個案管理人員'!AP59</f>
        <v>0</v>
      </c>
      <c r="J7" s="5">
        <f>'每月監測指標統計-個案管理人員'!AV59</f>
        <v>0</v>
      </c>
      <c r="K7" s="5">
        <f>'每月監測指標統計-個案管理人員'!BB59</f>
        <v>0</v>
      </c>
      <c r="L7" s="5">
        <f>'每月監測指標統計-個案管理人員'!BH59</f>
        <v>0</v>
      </c>
      <c r="M7" s="5">
        <f>'每月監測指標統計-個案管理人員'!BN59</f>
        <v>0</v>
      </c>
      <c r="N7" s="5">
        <f>'每月監測指標統計-個案管理人員'!BT59</f>
        <v>0</v>
      </c>
      <c r="O7" s="5">
        <f>'每月監測指標統計-個案管理人員'!BZ59</f>
        <v>0</v>
      </c>
    </row>
    <row r="8" spans="1:15" x14ac:dyDescent="0.3">
      <c r="A8" s="21" t="s">
        <v>5</v>
      </c>
      <c r="B8" s="21">
        <f t="shared" si="0"/>
        <v>0</v>
      </c>
      <c r="C8" s="27">
        <f t="shared" si="1"/>
        <v>0</v>
      </c>
      <c r="D8" s="5">
        <f>'每月監測指標統計-個案管理人員'!M59</f>
        <v>0</v>
      </c>
      <c r="E8" s="5">
        <f>'每月監測指標統計-個案管理人員'!S59</f>
        <v>0</v>
      </c>
      <c r="F8" s="5">
        <f>'每月監測指標統計-個案管理人員'!Y59</f>
        <v>0</v>
      </c>
      <c r="G8" s="5">
        <f>'每月監測指標統計-個案管理人員'!AE59</f>
        <v>0</v>
      </c>
      <c r="H8" s="5">
        <f>'每月監測指標統計-個案管理人員'!AK59</f>
        <v>0</v>
      </c>
      <c r="I8" s="5">
        <f>'每月監測指標統計-個案管理人員'!AQ59</f>
        <v>0</v>
      </c>
      <c r="J8" s="5">
        <f>'每月監測指標統計-個案管理人員'!AW59</f>
        <v>0</v>
      </c>
      <c r="K8" s="5">
        <f>'每月監測指標統計-個案管理人員'!BC59</f>
        <v>0</v>
      </c>
      <c r="L8" s="5">
        <f>'每月監測指標統計-個案管理人員'!BI59</f>
        <v>0</v>
      </c>
      <c r="M8" s="5">
        <f>'每月監測指標統計-個案管理人員'!BO59</f>
        <v>0</v>
      </c>
      <c r="N8" s="5">
        <f>'每月監測指標統計-個案管理人員'!BU59</f>
        <v>0</v>
      </c>
      <c r="O8" s="5">
        <f>'每月監測指標統計-個案管理人員'!CA59</f>
        <v>0</v>
      </c>
    </row>
    <row r="9" spans="1:15" x14ac:dyDescent="0.3">
      <c r="A9" s="21" t="s">
        <v>85</v>
      </c>
      <c r="B9" s="21">
        <f t="shared" si="0"/>
        <v>13</v>
      </c>
      <c r="C9" s="27">
        <f t="shared" si="1"/>
        <v>1.0833333333333333</v>
      </c>
      <c r="D9" s="5">
        <f>'每月監測指標統計-個案管理人員'!N$59</f>
        <v>8</v>
      </c>
      <c r="E9" s="5">
        <f>'每月監測指標統計-個案管理人員'!T$59</f>
        <v>5</v>
      </c>
      <c r="F9" s="5">
        <f>'每月監測指標統計-個案管理人員'!Z59</f>
        <v>0</v>
      </c>
      <c r="G9" s="5">
        <f>'每月監測指標統計-個案管理人員'!AF59</f>
        <v>0</v>
      </c>
      <c r="H9" s="5">
        <f>'每月監測指標統計-個案管理人員'!AL59</f>
        <v>0</v>
      </c>
      <c r="I9" s="5">
        <f>'每月監測指標統計-個案管理人員'!AR59</f>
        <v>0</v>
      </c>
      <c r="J9" s="5">
        <f>'每月監測指標統計-個案管理人員'!AX59</f>
        <v>0</v>
      </c>
      <c r="K9" s="5">
        <f>'每月監測指標統計-個案管理人員'!BD59</f>
        <v>0</v>
      </c>
      <c r="L9" s="5">
        <f>'每月監測指標統計-個案管理人員'!BJ59</f>
        <v>0</v>
      </c>
      <c r="M9" s="5">
        <f>'每月監測指標統計-個案管理人員'!BP59</f>
        <v>0</v>
      </c>
      <c r="N9" s="5">
        <f>'每月監測指標統計-個案管理人員'!BV59</f>
        <v>0</v>
      </c>
      <c r="O9" s="5">
        <f>'每月監測指標統計-個案管理人員'!CB59</f>
        <v>0</v>
      </c>
    </row>
    <row r="10" spans="1:15" x14ac:dyDescent="0.3">
      <c r="A10" s="21" t="s">
        <v>93</v>
      </c>
      <c r="B10" s="21">
        <f>SUM(D10:O10)</f>
        <v>200</v>
      </c>
      <c r="C10" s="27">
        <f t="shared" si="1"/>
        <v>16.666666666666668</v>
      </c>
      <c r="D10" s="5">
        <f>'每月監測指標統計-個案管理人員'!O59</f>
        <v>121</v>
      </c>
      <c r="E10" s="5">
        <f>'每月監測指標統計-個案管理人員'!U59</f>
        <v>79</v>
      </c>
      <c r="F10" s="5">
        <f>'每月監測指標統計-個案管理人員'!AA59</f>
        <v>0</v>
      </c>
      <c r="G10" s="5">
        <f>'每月監測指標統計-個案管理人員'!AG59</f>
        <v>0</v>
      </c>
      <c r="H10" s="5">
        <f>'每月監測指標統計-個案管理人員'!AM59</f>
        <v>0</v>
      </c>
      <c r="I10" s="5">
        <f>'每月監測指標統計-個案管理人員'!AS59</f>
        <v>0</v>
      </c>
      <c r="J10" s="5">
        <f>'每月監測指標統計-個案管理人員'!AY59</f>
        <v>0</v>
      </c>
      <c r="K10" s="5">
        <f>'每月監測指標統計-個案管理人員'!BE59</f>
        <v>0</v>
      </c>
      <c r="L10" s="5">
        <f>'每月監測指標統計-個案管理人員'!BK59</f>
        <v>0</v>
      </c>
      <c r="M10" s="5">
        <f>'每月監測指標統計-個案管理人員'!BQ59</f>
        <v>0</v>
      </c>
      <c r="N10" s="5">
        <f>'每月監測指標統計-個案管理人員'!BW59</f>
        <v>0</v>
      </c>
      <c r="O10" s="5">
        <f>'每月監測指標統計-個案管理人員'!CC59</f>
        <v>0</v>
      </c>
    </row>
    <row r="11" spans="1:15" ht="16.7" x14ac:dyDescent="0.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ht="19.600000000000001" x14ac:dyDescent="0.3">
      <c r="A12" s="71" t="s">
        <v>89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</row>
    <row r="13" spans="1:15" x14ac:dyDescent="0.3">
      <c r="A13" s="2"/>
      <c r="B13" s="5" t="s">
        <v>86</v>
      </c>
      <c r="C13" s="5" t="s">
        <v>6</v>
      </c>
      <c r="D13" s="5" t="s">
        <v>7</v>
      </c>
      <c r="E13" s="5" t="s">
        <v>8</v>
      </c>
      <c r="F13" s="5" t="s">
        <v>9</v>
      </c>
      <c r="G13" s="5" t="s">
        <v>10</v>
      </c>
      <c r="H13" s="5" t="s">
        <v>11</v>
      </c>
      <c r="I13" s="5" t="s">
        <v>12</v>
      </c>
      <c r="J13" s="5" t="s">
        <v>13</v>
      </c>
      <c r="K13" s="5" t="s">
        <v>14</v>
      </c>
      <c r="L13" s="5" t="s">
        <v>15</v>
      </c>
      <c r="M13" s="5" t="s">
        <v>16</v>
      </c>
    </row>
    <row r="14" spans="1:15" ht="48.4" x14ac:dyDescent="0.3">
      <c r="A14" s="33" t="s">
        <v>96</v>
      </c>
      <c r="B14" s="29"/>
      <c r="C14" s="13" t="s">
        <v>158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5" ht="32.25" x14ac:dyDescent="0.3">
      <c r="A15" s="33" t="s">
        <v>100</v>
      </c>
      <c r="B15" s="29"/>
      <c r="C15" s="30" t="s">
        <v>155</v>
      </c>
      <c r="D15" s="29"/>
      <c r="E15" s="29"/>
      <c r="F15" s="29"/>
      <c r="G15" s="29"/>
      <c r="H15" s="29"/>
      <c r="I15" s="29"/>
      <c r="J15" s="29"/>
      <c r="K15" s="13"/>
      <c r="L15" s="29"/>
      <c r="M15" s="29"/>
    </row>
    <row r="16" spans="1:15" ht="32.25" x14ac:dyDescent="0.3">
      <c r="A16" s="33" t="s">
        <v>99</v>
      </c>
      <c r="B16" s="29"/>
      <c r="C16" s="29"/>
      <c r="D16" s="29"/>
      <c r="E16" s="29"/>
      <c r="F16" s="13"/>
      <c r="G16" s="13"/>
      <c r="H16" s="13"/>
      <c r="I16" s="13"/>
      <c r="J16" s="29"/>
      <c r="K16" s="13"/>
      <c r="L16" s="13"/>
      <c r="M16" s="29"/>
    </row>
    <row r="18" spans="5:10" ht="16.45" x14ac:dyDescent="0.3">
      <c r="H18" s="28"/>
    </row>
    <row r="19" spans="5:10" ht="16.45" x14ac:dyDescent="0.3">
      <c r="I19" s="28"/>
    </row>
    <row r="20" spans="5:10" ht="16.45" x14ac:dyDescent="0.3">
      <c r="E20" s="28"/>
      <c r="I20" s="28"/>
    </row>
    <row r="21" spans="5:10" ht="16.45" x14ac:dyDescent="0.3">
      <c r="J21" s="28"/>
    </row>
  </sheetData>
  <mergeCells count="2">
    <mergeCell ref="A1:O1"/>
    <mergeCell ref="A12:M12"/>
  </mergeCells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3"/>
  <sheetViews>
    <sheetView workbookViewId="0">
      <selection activeCell="A23" sqref="A23"/>
    </sheetView>
  </sheetViews>
  <sheetFormatPr defaultRowHeight="16.149999999999999" x14ac:dyDescent="0.3"/>
  <cols>
    <col min="1" max="1" width="51.3984375" bestFit="1" customWidth="1"/>
    <col min="2" max="2" width="12.09765625" bestFit="1" customWidth="1"/>
  </cols>
  <sheetData>
    <row r="1" spans="1:2" x14ac:dyDescent="0.3">
      <c r="A1" s="3" t="s">
        <v>44</v>
      </c>
      <c r="B1" s="3" t="s">
        <v>45</v>
      </c>
    </row>
    <row r="2" spans="1:2" x14ac:dyDescent="0.3">
      <c r="A2" s="1" t="s">
        <v>20</v>
      </c>
      <c r="B2" s="2" t="s">
        <v>34</v>
      </c>
    </row>
    <row r="3" spans="1:2" x14ac:dyDescent="0.3">
      <c r="A3" s="1" t="s">
        <v>21</v>
      </c>
      <c r="B3" s="2" t="s">
        <v>35</v>
      </c>
    </row>
    <row r="4" spans="1:2" x14ac:dyDescent="0.3">
      <c r="A4" s="1" t="s">
        <v>22</v>
      </c>
      <c r="B4" s="2" t="s">
        <v>36</v>
      </c>
    </row>
    <row r="5" spans="1:2" x14ac:dyDescent="0.3">
      <c r="A5" s="1" t="s">
        <v>23</v>
      </c>
      <c r="B5" s="2" t="s">
        <v>37</v>
      </c>
    </row>
    <row r="6" spans="1:2" x14ac:dyDescent="0.3">
      <c r="A6" s="1" t="s">
        <v>24</v>
      </c>
      <c r="B6" s="2" t="s">
        <v>38</v>
      </c>
    </row>
    <row r="7" spans="1:2" x14ac:dyDescent="0.3">
      <c r="A7" s="1" t="s">
        <v>25</v>
      </c>
      <c r="B7" s="2" t="s">
        <v>39</v>
      </c>
    </row>
    <row r="8" spans="1:2" x14ac:dyDescent="0.3">
      <c r="A8" s="1" t="s">
        <v>26</v>
      </c>
      <c r="B8" s="2" t="s">
        <v>40</v>
      </c>
    </row>
    <row r="9" spans="1:2" x14ac:dyDescent="0.3">
      <c r="A9" s="1" t="s">
        <v>27</v>
      </c>
      <c r="B9" s="2" t="s">
        <v>41</v>
      </c>
    </row>
    <row r="10" spans="1:2" x14ac:dyDescent="0.3">
      <c r="A10" s="1" t="s">
        <v>28</v>
      </c>
      <c r="B10" s="2" t="s">
        <v>42</v>
      </c>
    </row>
    <row r="11" spans="1:2" x14ac:dyDescent="0.3">
      <c r="A11" s="1" t="s">
        <v>29</v>
      </c>
      <c r="B11" s="2" t="s">
        <v>43</v>
      </c>
    </row>
    <row r="12" spans="1:2" x14ac:dyDescent="0.3">
      <c r="A12" s="1" t="s">
        <v>30</v>
      </c>
      <c r="B12" s="2" t="s">
        <v>54</v>
      </c>
    </row>
    <row r="13" spans="1:2" x14ac:dyDescent="0.3">
      <c r="A13" s="1" t="s">
        <v>31</v>
      </c>
      <c r="B13" s="2" t="s">
        <v>55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每月監測指標統計-個案管理人員</vt:lpstr>
      <vt:lpstr>每月監測指標分析-個案管理人員</vt:lpstr>
      <vt:lpstr>服務單位全名縮寫對照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蘇奈庫穗</dc:creator>
  <cp:lastModifiedBy>蘇奈庫穗</cp:lastModifiedBy>
  <cp:lastPrinted>2022-09-19T06:58:22Z</cp:lastPrinted>
  <dcterms:created xsi:type="dcterms:W3CDTF">2022-07-20T01:05:29Z</dcterms:created>
  <dcterms:modified xsi:type="dcterms:W3CDTF">2023-03-22T07:38:34Z</dcterms:modified>
</cp:coreProperties>
</file>