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雲端-1-A派B案量統計\"/>
    </mc:Choice>
  </mc:AlternateContent>
  <xr:revisionPtr revIDLastSave="0" documentId="13_ncr:1_{6A851CCC-206D-46D4-AA6C-7CBF390D1F42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東美!$A$3:$O$193</definedName>
    <definedName name="_xlnm._FilterDatabase" localSheetId="2" hidden="1">東基!$A$3:$AY$187</definedName>
    <definedName name="_xlnm._FilterDatabase" localSheetId="3" hidden="1">門諾!$A$3:$AA$187</definedName>
    <definedName name="_xlnm._FilterDatabase" localSheetId="4" hidden="1">紅會!$A$3:$O$187</definedName>
    <definedName name="_xlnm._FilterDatabase" localSheetId="5" hidden="1">真善美!$A$3:$O$187</definedName>
    <definedName name="_xlnm._FilterDatabase" localSheetId="6" hidden="1">馬偕!$A$3:$O$187</definedName>
    <definedName name="_xlnm._FilterDatabase" localSheetId="7" hidden="1">麥子!$A$3:$AY$187</definedName>
    <definedName name="_xlnm._FilterDatabase" localSheetId="8" hidden="1">晴安!$A$3:$O$187</definedName>
    <definedName name="_xlnm._FilterDatabase" localSheetId="9" hidden="1">聖母!$A$3:$AY$189</definedName>
    <definedName name="_xlnm._FilterDatabase" localSheetId="0" hidden="1">總表!$A$2:$O$188</definedName>
    <definedName name="_xlnm._FilterDatabase" localSheetId="10" hidden="1">關慈!$A$3:$AM$187</definedName>
    <definedName name="_xlnm._FilterDatabase" localSheetId="11" hidden="1">蘭嶼!$A$3:$O$187</definedName>
    <definedName name="_xlnm._FilterDatabase" localSheetId="12" hidden="1">靈糧堂!$A$3:$AA$187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0" l="1"/>
  <c r="O25" i="20"/>
  <c r="N25" i="20"/>
  <c r="M25" i="20"/>
  <c r="L25" i="20"/>
  <c r="K25" i="20"/>
  <c r="J25" i="20"/>
  <c r="I25" i="20"/>
  <c r="H25" i="20"/>
  <c r="G25" i="20"/>
  <c r="F25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B25" i="33"/>
  <c r="B25" i="32"/>
  <c r="B25" i="31"/>
  <c r="B25" i="30"/>
  <c r="B25" i="29"/>
  <c r="B25" i="28"/>
  <c r="B25" i="27"/>
  <c r="B25" i="26"/>
  <c r="B25" i="25"/>
  <c r="B25" i="24"/>
  <c r="B25" i="23"/>
  <c r="B25" i="17"/>
  <c r="C25" i="17"/>
  <c r="B23" i="33"/>
  <c r="B24" i="33"/>
  <c r="B22" i="32"/>
  <c r="B23" i="32"/>
  <c r="B23" i="31"/>
  <c r="B24" i="31"/>
  <c r="B24" i="30"/>
  <c r="B23" i="30"/>
  <c r="B23" i="29"/>
  <c r="B24" i="29"/>
  <c r="B23" i="28"/>
  <c r="B24" i="28"/>
  <c r="B23" i="27"/>
  <c r="B24" i="27"/>
  <c r="B23" i="26"/>
  <c r="B24" i="26"/>
  <c r="B23" i="25"/>
  <c r="B24" i="25"/>
  <c r="B23" i="24"/>
  <c r="B24" i="24"/>
  <c r="B24" i="23"/>
  <c r="B26" i="23"/>
  <c r="E25" i="20" s="1"/>
  <c r="B42" i="23"/>
  <c r="B23" i="23"/>
  <c r="D25" i="20"/>
  <c r="D22" i="20"/>
  <c r="B178" i="17"/>
  <c r="B156" i="17"/>
  <c r="B157" i="17"/>
  <c r="B123" i="17"/>
  <c r="B85" i="17"/>
  <c r="B87" i="17"/>
  <c r="B60" i="17"/>
  <c r="B24" i="17"/>
  <c r="B26" i="17"/>
  <c r="B23" i="17"/>
  <c r="B176" i="20"/>
  <c r="B154" i="20"/>
  <c r="B155" i="20"/>
  <c r="B121" i="20"/>
  <c r="B85" i="20"/>
  <c r="B58" i="20"/>
  <c r="I75" i="20"/>
  <c r="B24" i="20" l="1"/>
  <c r="B25" i="20"/>
  <c r="B23" i="20"/>
  <c r="B43" i="24"/>
  <c r="F42" i="20" s="1"/>
  <c r="E41" i="20"/>
  <c r="B76" i="29"/>
  <c r="K75" i="20" s="1"/>
  <c r="B77" i="29"/>
  <c r="K76" i="20" s="1"/>
  <c r="B131" i="27"/>
  <c r="B76" i="25"/>
  <c r="G75" i="20" s="1"/>
  <c r="B77" i="25"/>
  <c r="G76" i="20" s="1"/>
  <c r="B76" i="24"/>
  <c r="F75" i="20" s="1"/>
  <c r="B42" i="24"/>
  <c r="F41" i="20" s="1"/>
  <c r="B139" i="23"/>
  <c r="B142" i="17"/>
  <c r="B143" i="17"/>
  <c r="D140" i="20" s="1"/>
  <c r="B84" i="31"/>
  <c r="M83" i="20" s="1"/>
  <c r="B85" i="31"/>
  <c r="M84" i="20" s="1"/>
  <c r="B139" i="33"/>
  <c r="O140" i="20" s="1"/>
  <c r="B140" i="33"/>
  <c r="O141" i="20" s="1"/>
  <c r="B130" i="33"/>
  <c r="B131" i="33"/>
  <c r="B84" i="33"/>
  <c r="O83" i="20" s="1"/>
  <c r="B85" i="33"/>
  <c r="O84" i="20" s="1"/>
  <c r="B76" i="33"/>
  <c r="O75" i="20" s="1"/>
  <c r="B77" i="33"/>
  <c r="O76" i="20" s="1"/>
  <c r="B42" i="33"/>
  <c r="O41" i="20" s="1"/>
  <c r="B43" i="33"/>
  <c r="O42" i="20" s="1"/>
  <c r="B22" i="33"/>
  <c r="O21" i="20" s="1"/>
  <c r="B26" i="33"/>
  <c r="O22" i="20" s="1"/>
  <c r="B139" i="32"/>
  <c r="N140" i="20" s="1"/>
  <c r="B140" i="32"/>
  <c r="N141" i="20" s="1"/>
  <c r="B130" i="32"/>
  <c r="B131" i="32"/>
  <c r="B84" i="32"/>
  <c r="N83" i="20" s="1"/>
  <c r="B85" i="32"/>
  <c r="N84" i="20" s="1"/>
  <c r="B76" i="32"/>
  <c r="N75" i="20" s="1"/>
  <c r="B42" i="32"/>
  <c r="N41" i="20" s="1"/>
  <c r="B43" i="32"/>
  <c r="N42" i="20" s="1"/>
  <c r="B24" i="32"/>
  <c r="N21" i="20" s="1"/>
  <c r="B26" i="32"/>
  <c r="N22" i="20" s="1"/>
  <c r="B139" i="31"/>
  <c r="B140" i="31"/>
  <c r="B130" i="31"/>
  <c r="B131" i="31"/>
  <c r="B76" i="31"/>
  <c r="M75" i="20" s="1"/>
  <c r="B42" i="31"/>
  <c r="M41" i="20" s="1"/>
  <c r="B43" i="31"/>
  <c r="M42" i="20" s="1"/>
  <c r="B22" i="31"/>
  <c r="M21" i="20" s="1"/>
  <c r="B26" i="31"/>
  <c r="M22" i="20" s="1"/>
  <c r="B140" i="30"/>
  <c r="L140" i="20" s="1"/>
  <c r="B141" i="30"/>
  <c r="B131" i="30"/>
  <c r="B132" i="30"/>
  <c r="B84" i="30"/>
  <c r="L83" i="20" s="1"/>
  <c r="B85" i="30"/>
  <c r="L84" i="20" s="1"/>
  <c r="B76" i="30"/>
  <c r="L75" i="20" s="1"/>
  <c r="B42" i="30"/>
  <c r="L41" i="20" s="1"/>
  <c r="B43" i="30"/>
  <c r="L42" i="20" s="1"/>
  <c r="B22" i="30"/>
  <c r="L21" i="20" s="1"/>
  <c r="B26" i="30"/>
  <c r="L22" i="20" s="1"/>
  <c r="B139" i="29"/>
  <c r="K140" i="20" s="1"/>
  <c r="B130" i="29"/>
  <c r="B131" i="29"/>
  <c r="B84" i="29"/>
  <c r="K83" i="20" s="1"/>
  <c r="B85" i="29"/>
  <c r="K84" i="20" s="1"/>
  <c r="B42" i="29"/>
  <c r="K41" i="20" s="1"/>
  <c r="B43" i="29"/>
  <c r="K42" i="20" s="1"/>
  <c r="B22" i="29"/>
  <c r="K21" i="20" s="1"/>
  <c r="B26" i="29"/>
  <c r="K22" i="20" s="1"/>
  <c r="M141" i="20" l="1"/>
  <c r="M140" i="20"/>
  <c r="B139" i="28"/>
  <c r="J140" i="20" s="1"/>
  <c r="B140" i="28"/>
  <c r="B130" i="28"/>
  <c r="B131" i="28"/>
  <c r="B84" i="28"/>
  <c r="J83" i="20" s="1"/>
  <c r="B85" i="28"/>
  <c r="J84" i="20" s="1"/>
  <c r="B76" i="28"/>
  <c r="J75" i="20" s="1"/>
  <c r="B42" i="28"/>
  <c r="J41" i="20" s="1"/>
  <c r="B43" i="28"/>
  <c r="J42" i="20" s="1"/>
  <c r="B22" i="28"/>
  <c r="J21" i="20" s="1"/>
  <c r="B26" i="28"/>
  <c r="J22" i="20" s="1"/>
  <c r="B139" i="27"/>
  <c r="I140" i="20" s="1"/>
  <c r="B130" i="27"/>
  <c r="B84" i="27"/>
  <c r="I83" i="20" s="1"/>
  <c r="B85" i="27"/>
  <c r="I84" i="20" s="1"/>
  <c r="B42" i="27"/>
  <c r="I41" i="20" s="1"/>
  <c r="B43" i="27"/>
  <c r="I42" i="20" s="1"/>
  <c r="B22" i="27"/>
  <c r="I21" i="20" s="1"/>
  <c r="B26" i="27"/>
  <c r="I22" i="20" s="1"/>
  <c r="B139" i="26"/>
  <c r="H140" i="20" s="1"/>
  <c r="B140" i="26"/>
  <c r="B130" i="26"/>
  <c r="B131" i="26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83" i="26"/>
  <c r="H82" i="20" s="1"/>
  <c r="B84" i="26"/>
  <c r="H83" i="20" s="1"/>
  <c r="B85" i="26"/>
  <c r="H84" i="20" s="1"/>
  <c r="B41" i="26"/>
  <c r="B42" i="26"/>
  <c r="H41" i="20" s="1"/>
  <c r="B43" i="26"/>
  <c r="H42" i="20" s="1"/>
  <c r="B22" i="26" l="1"/>
  <c r="H21" i="20" s="1"/>
  <c r="B26" i="26"/>
  <c r="H22" i="20" s="1"/>
  <c r="B139" i="25"/>
  <c r="B130" i="25"/>
  <c r="G131" i="20" s="1"/>
  <c r="B131" i="25"/>
  <c r="G132" i="20" s="1"/>
  <c r="B84" i="25"/>
  <c r="G83" i="20" s="1"/>
  <c r="B85" i="25"/>
  <c r="G84" i="20" s="1"/>
  <c r="B41" i="25"/>
  <c r="G40" i="20" s="1"/>
  <c r="B42" i="25"/>
  <c r="G41" i="20" s="1"/>
  <c r="B43" i="25"/>
  <c r="G42" i="20" s="1"/>
  <c r="B22" i="25"/>
  <c r="G21" i="20" s="1"/>
  <c r="B26" i="25"/>
  <c r="G22" i="20" s="1"/>
  <c r="B139" i="24"/>
  <c r="F140" i="20" s="1"/>
  <c r="B129" i="24"/>
  <c r="B130" i="24"/>
  <c r="B131" i="24"/>
  <c r="B84" i="24"/>
  <c r="F83" i="20" s="1"/>
  <c r="B85" i="24"/>
  <c r="F84" i="20" s="1"/>
  <c r="B35" i="24"/>
  <c r="F34" i="20" s="1"/>
  <c r="B22" i="24"/>
  <c r="F21" i="20" s="1"/>
  <c r="B26" i="24"/>
  <c r="F22" i="20" s="1"/>
  <c r="B162" i="23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82" i="23"/>
  <c r="E81" i="20" s="1"/>
  <c r="B83" i="23"/>
  <c r="E82" i="20" s="1"/>
  <c r="B84" i="23"/>
  <c r="E83" i="20" s="1"/>
  <c r="B22" i="23"/>
  <c r="E21" i="20" s="1"/>
  <c r="B133" i="17"/>
  <c r="B134" i="17"/>
  <c r="D83" i="20"/>
  <c r="B86" i="17"/>
  <c r="D84" i="20" s="1"/>
  <c r="B77" i="17"/>
  <c r="D75" i="20" s="1"/>
  <c r="B41" i="17"/>
  <c r="D40" i="20" s="1"/>
  <c r="B42" i="17"/>
  <c r="D41" i="20" s="1"/>
  <c r="B22" i="17"/>
  <c r="D21" i="20" s="1"/>
  <c r="B75" i="20" l="1"/>
  <c r="B21" i="20"/>
  <c r="G141" i="20"/>
  <c r="G140" i="20"/>
  <c r="N131" i="20" l="1"/>
  <c r="M131" i="20"/>
  <c r="L131" i="20"/>
  <c r="I131" i="20"/>
  <c r="H131" i="20"/>
  <c r="F131" i="20"/>
  <c r="D131" i="20"/>
  <c r="B128" i="23"/>
  <c r="B129" i="23"/>
  <c r="B130" i="23"/>
  <c r="E131" i="20" s="1"/>
  <c r="B187" i="33" l="1"/>
  <c r="O191" i="20" s="1"/>
  <c r="B186" i="33"/>
  <c r="O190" i="20" s="1"/>
  <c r="B185" i="33"/>
  <c r="O189" i="20" s="1"/>
  <c r="B184" i="33"/>
  <c r="O188" i="20" s="1"/>
  <c r="B183" i="33"/>
  <c r="O187" i="20" s="1"/>
  <c r="B182" i="33"/>
  <c r="O186" i="20" s="1"/>
  <c r="B181" i="33"/>
  <c r="O185" i="20" s="1"/>
  <c r="B179" i="33"/>
  <c r="O183" i="20" s="1"/>
  <c r="B178" i="33"/>
  <c r="O182" i="20" s="1"/>
  <c r="B177" i="33"/>
  <c r="O181" i="20" s="1"/>
  <c r="B176" i="33"/>
  <c r="O180" i="20" s="1"/>
  <c r="B175" i="33"/>
  <c r="O179" i="20" s="1"/>
  <c r="B174" i="33"/>
  <c r="O178" i="20" s="1"/>
  <c r="B173" i="33"/>
  <c r="O177" i="20" s="1"/>
  <c r="B172" i="33"/>
  <c r="O175" i="20" s="1"/>
  <c r="B171" i="33"/>
  <c r="O174" i="20" s="1"/>
  <c r="B170" i="33"/>
  <c r="O173" i="20" s="1"/>
  <c r="B169" i="33"/>
  <c r="O172" i="20" s="1"/>
  <c r="B168" i="33"/>
  <c r="O171" i="20" s="1"/>
  <c r="B167" i="33"/>
  <c r="O170" i="20" s="1"/>
  <c r="B166" i="33"/>
  <c r="O169" i="20" s="1"/>
  <c r="B165" i="33"/>
  <c r="O168" i="20" s="1"/>
  <c r="B164" i="33"/>
  <c r="O167" i="20" s="1"/>
  <c r="B163" i="33"/>
  <c r="O166" i="20" s="1"/>
  <c r="B162" i="33"/>
  <c r="O165" i="20" s="1"/>
  <c r="B161" i="33"/>
  <c r="O164" i="20" s="1"/>
  <c r="B160" i="33"/>
  <c r="O163" i="20" s="1"/>
  <c r="B159" i="33"/>
  <c r="O162" i="20" s="1"/>
  <c r="B158" i="33"/>
  <c r="O161" i="20" s="1"/>
  <c r="B157" i="33"/>
  <c r="O160" i="20" s="1"/>
  <c r="B156" i="33"/>
  <c r="O159" i="20" s="1"/>
  <c r="B155" i="33"/>
  <c r="O158" i="20" s="1"/>
  <c r="B154" i="33"/>
  <c r="O157" i="20" s="1"/>
  <c r="B153" i="33"/>
  <c r="O156" i="20" s="1"/>
  <c r="B152" i="33"/>
  <c r="O153" i="20" s="1"/>
  <c r="B151" i="33"/>
  <c r="O152" i="20" s="1"/>
  <c r="B150" i="33"/>
  <c r="O151" i="20" s="1"/>
  <c r="B149" i="33"/>
  <c r="O150" i="20" s="1"/>
  <c r="B148" i="33"/>
  <c r="O149" i="20" s="1"/>
  <c r="B147" i="33"/>
  <c r="O148" i="20" s="1"/>
  <c r="B146" i="33"/>
  <c r="O147" i="20" s="1"/>
  <c r="B145" i="33"/>
  <c r="O146" i="20" s="1"/>
  <c r="B144" i="33"/>
  <c r="O145" i="20" s="1"/>
  <c r="B143" i="33"/>
  <c r="O144" i="20" s="1"/>
  <c r="B142" i="33"/>
  <c r="O143" i="20" s="1"/>
  <c r="B141" i="33"/>
  <c r="O142" i="20" s="1"/>
  <c r="B138" i="33"/>
  <c r="O139" i="20" s="1"/>
  <c r="B137" i="33"/>
  <c r="O138" i="20" s="1"/>
  <c r="B136" i="33"/>
  <c r="O137" i="20" s="1"/>
  <c r="B135" i="33"/>
  <c r="O136" i="20" s="1"/>
  <c r="B134" i="33"/>
  <c r="O135" i="20" s="1"/>
  <c r="B133" i="33"/>
  <c r="O134" i="20" s="1"/>
  <c r="B129" i="33"/>
  <c r="O130" i="20" s="1"/>
  <c r="B128" i="33"/>
  <c r="O129" i="20" s="1"/>
  <c r="B127" i="33"/>
  <c r="O128" i="20" s="1"/>
  <c r="B126" i="33"/>
  <c r="O127" i="20" s="1"/>
  <c r="B125" i="33"/>
  <c r="O126" i="20" s="1"/>
  <c r="B124" i="33"/>
  <c r="O125" i="20" s="1"/>
  <c r="B123" i="33"/>
  <c r="O124" i="20" s="1"/>
  <c r="B122" i="33"/>
  <c r="O123" i="20" s="1"/>
  <c r="B120" i="33"/>
  <c r="O120" i="20" s="1"/>
  <c r="B119" i="33"/>
  <c r="O119" i="20" s="1"/>
  <c r="B118" i="33"/>
  <c r="O118" i="20" s="1"/>
  <c r="B117" i="33"/>
  <c r="O117" i="20" s="1"/>
  <c r="B116" i="33"/>
  <c r="O116" i="20" s="1"/>
  <c r="B115" i="33"/>
  <c r="O115" i="20" s="1"/>
  <c r="B114" i="33"/>
  <c r="O114" i="20" s="1"/>
  <c r="B113" i="33"/>
  <c r="O113" i="20" s="1"/>
  <c r="B112" i="33"/>
  <c r="O112" i="20" s="1"/>
  <c r="B111" i="33"/>
  <c r="O111" i="20" s="1"/>
  <c r="B110" i="33"/>
  <c r="O110" i="20" s="1"/>
  <c r="B109" i="33"/>
  <c r="O109" i="20" s="1"/>
  <c r="B108" i="33"/>
  <c r="O108" i="20" s="1"/>
  <c r="B107" i="33"/>
  <c r="O107" i="20" s="1"/>
  <c r="B106" i="33"/>
  <c r="O106" i="20" s="1"/>
  <c r="B105" i="33"/>
  <c r="O105" i="20" s="1"/>
  <c r="B104" i="33"/>
  <c r="O104" i="20" s="1"/>
  <c r="B103" i="33"/>
  <c r="O103" i="20" s="1"/>
  <c r="B102" i="33"/>
  <c r="O102" i="20" s="1"/>
  <c r="B101" i="33"/>
  <c r="O101" i="20" s="1"/>
  <c r="B100" i="33"/>
  <c r="O100" i="20" s="1"/>
  <c r="B99" i="33"/>
  <c r="O99" i="20" s="1"/>
  <c r="B98" i="33"/>
  <c r="O98" i="20" s="1"/>
  <c r="B97" i="33"/>
  <c r="O97" i="20" s="1"/>
  <c r="B96" i="33"/>
  <c r="O96" i="20" s="1"/>
  <c r="B95" i="33"/>
  <c r="O95" i="20" s="1"/>
  <c r="B94" i="33"/>
  <c r="O94" i="20" s="1"/>
  <c r="B93" i="33"/>
  <c r="O93" i="20" s="1"/>
  <c r="B92" i="33"/>
  <c r="O92" i="20" s="1"/>
  <c r="B91" i="33"/>
  <c r="O91" i="20" s="1"/>
  <c r="B90" i="33"/>
  <c r="O90" i="20" s="1"/>
  <c r="B89" i="33"/>
  <c r="O89" i="20" s="1"/>
  <c r="B88" i="33"/>
  <c r="O88" i="20" s="1"/>
  <c r="B87" i="33"/>
  <c r="O87" i="20" s="1"/>
  <c r="B83" i="33"/>
  <c r="O82" i="20" s="1"/>
  <c r="B82" i="33"/>
  <c r="O81" i="20" s="1"/>
  <c r="B81" i="33"/>
  <c r="O80" i="20" s="1"/>
  <c r="B80" i="33"/>
  <c r="O79" i="20" s="1"/>
  <c r="B79" i="33"/>
  <c r="O78" i="20" s="1"/>
  <c r="B78" i="33"/>
  <c r="O77" i="20" s="1"/>
  <c r="B75" i="33"/>
  <c r="O74" i="20" s="1"/>
  <c r="B74" i="33"/>
  <c r="O73" i="20" s="1"/>
  <c r="B73" i="33"/>
  <c r="O72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59" i="33"/>
  <c r="O57" i="20" s="1"/>
  <c r="B58" i="33"/>
  <c r="O56" i="20" s="1"/>
  <c r="B57" i="33"/>
  <c r="O55" i="20" s="1"/>
  <c r="B56" i="33"/>
  <c r="O54" i="20" s="1"/>
  <c r="B55" i="33"/>
  <c r="O53" i="20" s="1"/>
  <c r="B54" i="33"/>
  <c r="O52" i="20" s="1"/>
  <c r="B53" i="33"/>
  <c r="O51" i="20" s="1"/>
  <c r="B52" i="33"/>
  <c r="O50" i="20" s="1"/>
  <c r="B51" i="33"/>
  <c r="O49" i="20" s="1"/>
  <c r="B50" i="33"/>
  <c r="O48" i="20" s="1"/>
  <c r="B49" i="33"/>
  <c r="B48" i="33"/>
  <c r="O47" i="20" s="1"/>
  <c r="B47" i="33"/>
  <c r="O46" i="20" s="1"/>
  <c r="B46" i="33"/>
  <c r="O45" i="20" s="1"/>
  <c r="B45" i="33"/>
  <c r="O44" i="20" s="1"/>
  <c r="B41" i="33"/>
  <c r="O40" i="20" s="1"/>
  <c r="B40" i="33"/>
  <c r="O39" i="20" s="1"/>
  <c r="B39" i="33"/>
  <c r="O38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7" i="32"/>
  <c r="N191" i="20" s="1"/>
  <c r="B186" i="32"/>
  <c r="N190" i="20" s="1"/>
  <c r="B185" i="32"/>
  <c r="N189" i="20" s="1"/>
  <c r="B184" i="32"/>
  <c r="N188" i="20" s="1"/>
  <c r="B183" i="32"/>
  <c r="N187" i="20" s="1"/>
  <c r="B182" i="32"/>
  <c r="N186" i="20" s="1"/>
  <c r="B181" i="32"/>
  <c r="N185" i="20" s="1"/>
  <c r="B179" i="32"/>
  <c r="N183" i="20" s="1"/>
  <c r="B178" i="32"/>
  <c r="N182" i="20" s="1"/>
  <c r="B177" i="32"/>
  <c r="N181" i="20" s="1"/>
  <c r="B176" i="32"/>
  <c r="N180" i="20" s="1"/>
  <c r="B175" i="32"/>
  <c r="N179" i="20" s="1"/>
  <c r="B174" i="32"/>
  <c r="N178" i="20" s="1"/>
  <c r="B173" i="32"/>
  <c r="N177" i="20" s="1"/>
  <c r="B172" i="32"/>
  <c r="N175" i="20" s="1"/>
  <c r="B171" i="32"/>
  <c r="N174" i="20" s="1"/>
  <c r="B170" i="32"/>
  <c r="N173" i="20" s="1"/>
  <c r="B169" i="32"/>
  <c r="N172" i="20" s="1"/>
  <c r="B168" i="32"/>
  <c r="N171" i="20" s="1"/>
  <c r="B167" i="32"/>
  <c r="N170" i="20" s="1"/>
  <c r="B166" i="32"/>
  <c r="N169" i="20" s="1"/>
  <c r="B165" i="32"/>
  <c r="N168" i="20" s="1"/>
  <c r="B164" i="32"/>
  <c r="N167" i="20" s="1"/>
  <c r="B163" i="32"/>
  <c r="N166" i="20" s="1"/>
  <c r="B162" i="32"/>
  <c r="N165" i="20" s="1"/>
  <c r="B161" i="32"/>
  <c r="N164" i="20" s="1"/>
  <c r="B160" i="32"/>
  <c r="N163" i="20" s="1"/>
  <c r="B159" i="32"/>
  <c r="N162" i="20" s="1"/>
  <c r="B158" i="32"/>
  <c r="N161" i="20" s="1"/>
  <c r="B157" i="32"/>
  <c r="N160" i="20" s="1"/>
  <c r="B156" i="32"/>
  <c r="N159" i="20" s="1"/>
  <c r="B155" i="32"/>
  <c r="N158" i="20" s="1"/>
  <c r="B154" i="32"/>
  <c r="N157" i="20" s="1"/>
  <c r="B153" i="32"/>
  <c r="N156" i="20" s="1"/>
  <c r="B152" i="32"/>
  <c r="N153" i="20" s="1"/>
  <c r="B151" i="32"/>
  <c r="N152" i="20" s="1"/>
  <c r="B150" i="32"/>
  <c r="N151" i="20" s="1"/>
  <c r="B149" i="32"/>
  <c r="N150" i="20" s="1"/>
  <c r="B148" i="32"/>
  <c r="N149" i="20" s="1"/>
  <c r="B147" i="32"/>
  <c r="N148" i="20" s="1"/>
  <c r="B146" i="32"/>
  <c r="N147" i="20" s="1"/>
  <c r="B145" i="32"/>
  <c r="N146" i="20" s="1"/>
  <c r="B144" i="32"/>
  <c r="N145" i="20" s="1"/>
  <c r="B143" i="32"/>
  <c r="N144" i="20" s="1"/>
  <c r="B142" i="32"/>
  <c r="N143" i="20" s="1"/>
  <c r="B141" i="32"/>
  <c r="N142" i="20" s="1"/>
  <c r="B138" i="32"/>
  <c r="N139" i="20" s="1"/>
  <c r="B137" i="32"/>
  <c r="N138" i="20" s="1"/>
  <c r="B136" i="32"/>
  <c r="N137" i="20" s="1"/>
  <c r="B135" i="32"/>
  <c r="N136" i="20" s="1"/>
  <c r="B134" i="32"/>
  <c r="N135" i="20" s="1"/>
  <c r="B133" i="32"/>
  <c r="N134" i="20" s="1"/>
  <c r="N132" i="20"/>
  <c r="B129" i="32"/>
  <c r="N130" i="20" s="1"/>
  <c r="B128" i="32"/>
  <c r="N129" i="20" s="1"/>
  <c r="B127" i="32"/>
  <c r="N128" i="20" s="1"/>
  <c r="B126" i="32"/>
  <c r="N127" i="20" s="1"/>
  <c r="B125" i="32"/>
  <c r="N126" i="20" s="1"/>
  <c r="B124" i="32"/>
  <c r="N125" i="20" s="1"/>
  <c r="B123" i="32"/>
  <c r="N124" i="20" s="1"/>
  <c r="B122" i="32"/>
  <c r="N123" i="20" s="1"/>
  <c r="B120" i="32"/>
  <c r="N120" i="20" s="1"/>
  <c r="B119" i="32"/>
  <c r="N119" i="20" s="1"/>
  <c r="B118" i="32"/>
  <c r="N118" i="20" s="1"/>
  <c r="B117" i="32"/>
  <c r="N117" i="20" s="1"/>
  <c r="B116" i="32"/>
  <c r="N116" i="20" s="1"/>
  <c r="B115" i="32"/>
  <c r="N115" i="20" s="1"/>
  <c r="B114" i="32"/>
  <c r="N114" i="20" s="1"/>
  <c r="B113" i="32"/>
  <c r="N113" i="20" s="1"/>
  <c r="B112" i="32"/>
  <c r="N112" i="20" s="1"/>
  <c r="B111" i="32"/>
  <c r="N111" i="20" s="1"/>
  <c r="B110" i="32"/>
  <c r="N110" i="20" s="1"/>
  <c r="B109" i="32"/>
  <c r="N109" i="20" s="1"/>
  <c r="B108" i="32"/>
  <c r="N108" i="20" s="1"/>
  <c r="B107" i="32"/>
  <c r="N107" i="20" s="1"/>
  <c r="B106" i="32"/>
  <c r="N106" i="20" s="1"/>
  <c r="B105" i="32"/>
  <c r="N105" i="20" s="1"/>
  <c r="B104" i="32"/>
  <c r="N104" i="20" s="1"/>
  <c r="B103" i="32"/>
  <c r="N103" i="20" s="1"/>
  <c r="B102" i="32"/>
  <c r="N102" i="20" s="1"/>
  <c r="B101" i="32"/>
  <c r="N101" i="20" s="1"/>
  <c r="B100" i="32"/>
  <c r="N100" i="20" s="1"/>
  <c r="B99" i="32"/>
  <c r="N99" i="20" s="1"/>
  <c r="B98" i="32"/>
  <c r="N98" i="20" s="1"/>
  <c r="B97" i="32"/>
  <c r="N97" i="20" s="1"/>
  <c r="B96" i="32"/>
  <c r="N96" i="20" s="1"/>
  <c r="B95" i="32"/>
  <c r="N95" i="20" s="1"/>
  <c r="B94" i="32"/>
  <c r="N94" i="20" s="1"/>
  <c r="B93" i="32"/>
  <c r="N93" i="20" s="1"/>
  <c r="B92" i="32"/>
  <c r="N92" i="20" s="1"/>
  <c r="B91" i="32"/>
  <c r="N91" i="20" s="1"/>
  <c r="B90" i="32"/>
  <c r="N90" i="20" s="1"/>
  <c r="B89" i="32"/>
  <c r="N89" i="20" s="1"/>
  <c r="B88" i="32"/>
  <c r="N88" i="20" s="1"/>
  <c r="B87" i="32"/>
  <c r="N87" i="20" s="1"/>
  <c r="B83" i="32"/>
  <c r="N82" i="20" s="1"/>
  <c r="B82" i="32"/>
  <c r="N81" i="20" s="1"/>
  <c r="B81" i="32"/>
  <c r="N80" i="20" s="1"/>
  <c r="B80" i="32"/>
  <c r="N79" i="20" s="1"/>
  <c r="B79" i="32"/>
  <c r="N78" i="20" s="1"/>
  <c r="B78" i="32"/>
  <c r="N77" i="20" s="1"/>
  <c r="B77" i="32"/>
  <c r="N76" i="20" s="1"/>
  <c r="B75" i="32"/>
  <c r="N74" i="20" s="1"/>
  <c r="B74" i="32"/>
  <c r="N73" i="20" s="1"/>
  <c r="B73" i="32"/>
  <c r="N72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59" i="32"/>
  <c r="N57" i="20" s="1"/>
  <c r="B58" i="32"/>
  <c r="N56" i="20" s="1"/>
  <c r="B57" i="32"/>
  <c r="N55" i="20" s="1"/>
  <c r="B56" i="32"/>
  <c r="N54" i="20" s="1"/>
  <c r="B55" i="32"/>
  <c r="N53" i="20" s="1"/>
  <c r="B54" i="32"/>
  <c r="N52" i="20" s="1"/>
  <c r="B53" i="32"/>
  <c r="N51" i="20" s="1"/>
  <c r="B52" i="32"/>
  <c r="N50" i="20" s="1"/>
  <c r="B51" i="32"/>
  <c r="N49" i="20" s="1"/>
  <c r="B50" i="32"/>
  <c r="N48" i="20" s="1"/>
  <c r="B49" i="32"/>
  <c r="B48" i="32"/>
  <c r="N47" i="20" s="1"/>
  <c r="B47" i="32"/>
  <c r="N46" i="20" s="1"/>
  <c r="B46" i="32"/>
  <c r="N45" i="20" s="1"/>
  <c r="B45" i="32"/>
  <c r="N44" i="20" s="1"/>
  <c r="B41" i="32"/>
  <c r="N40" i="20" s="1"/>
  <c r="B40" i="32"/>
  <c r="N39" i="20" s="1"/>
  <c r="B39" i="32"/>
  <c r="N38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7" i="31"/>
  <c r="M191" i="20" s="1"/>
  <c r="B186" i="31"/>
  <c r="M190" i="20" s="1"/>
  <c r="B185" i="31"/>
  <c r="M189" i="20" s="1"/>
  <c r="B184" i="31"/>
  <c r="M188" i="20" s="1"/>
  <c r="B183" i="31"/>
  <c r="M187" i="20" s="1"/>
  <c r="B182" i="31"/>
  <c r="M186" i="20" s="1"/>
  <c r="B181" i="31"/>
  <c r="M185" i="20" s="1"/>
  <c r="B179" i="31"/>
  <c r="M183" i="20" s="1"/>
  <c r="B178" i="31"/>
  <c r="M182" i="20" s="1"/>
  <c r="B177" i="31"/>
  <c r="M181" i="20" s="1"/>
  <c r="B176" i="31"/>
  <c r="M180" i="20" s="1"/>
  <c r="B175" i="31"/>
  <c r="M179" i="20" s="1"/>
  <c r="B174" i="31"/>
  <c r="M178" i="20" s="1"/>
  <c r="B173" i="31"/>
  <c r="M177" i="20" s="1"/>
  <c r="B172" i="31"/>
  <c r="M175" i="20" s="1"/>
  <c r="B171" i="31"/>
  <c r="M174" i="20" s="1"/>
  <c r="B170" i="31"/>
  <c r="M173" i="20" s="1"/>
  <c r="B169" i="31"/>
  <c r="M172" i="20" s="1"/>
  <c r="B168" i="31"/>
  <c r="M171" i="20" s="1"/>
  <c r="B167" i="31"/>
  <c r="M170" i="20" s="1"/>
  <c r="B166" i="31"/>
  <c r="M169" i="20" s="1"/>
  <c r="B165" i="31"/>
  <c r="M168" i="20" s="1"/>
  <c r="B164" i="31"/>
  <c r="M167" i="20" s="1"/>
  <c r="B163" i="31"/>
  <c r="M166" i="20" s="1"/>
  <c r="B162" i="31"/>
  <c r="M165" i="20" s="1"/>
  <c r="B161" i="31"/>
  <c r="M164" i="20" s="1"/>
  <c r="B160" i="31"/>
  <c r="M163" i="20" s="1"/>
  <c r="B159" i="31"/>
  <c r="M162" i="20" s="1"/>
  <c r="B158" i="31"/>
  <c r="M161" i="20" s="1"/>
  <c r="B157" i="31"/>
  <c r="M160" i="20" s="1"/>
  <c r="B156" i="31"/>
  <c r="M159" i="20" s="1"/>
  <c r="B155" i="31"/>
  <c r="M158" i="20" s="1"/>
  <c r="B154" i="31"/>
  <c r="M157" i="20" s="1"/>
  <c r="B153" i="31"/>
  <c r="M156" i="20" s="1"/>
  <c r="B152" i="31"/>
  <c r="M153" i="20" s="1"/>
  <c r="B151" i="31"/>
  <c r="M152" i="20" s="1"/>
  <c r="B150" i="31"/>
  <c r="M151" i="20" s="1"/>
  <c r="B149" i="31"/>
  <c r="M150" i="20" s="1"/>
  <c r="B148" i="31"/>
  <c r="M149" i="20" s="1"/>
  <c r="B147" i="31"/>
  <c r="M148" i="20" s="1"/>
  <c r="B146" i="31"/>
  <c r="M147" i="20" s="1"/>
  <c r="B145" i="31"/>
  <c r="M146" i="20" s="1"/>
  <c r="B144" i="31"/>
  <c r="M145" i="20" s="1"/>
  <c r="B143" i="31"/>
  <c r="M144" i="20" s="1"/>
  <c r="B142" i="31"/>
  <c r="M143" i="20" s="1"/>
  <c r="B141" i="31"/>
  <c r="M142" i="20" s="1"/>
  <c r="B138" i="31"/>
  <c r="M139" i="20" s="1"/>
  <c r="B137" i="31"/>
  <c r="M138" i="20" s="1"/>
  <c r="B136" i="31"/>
  <c r="M137" i="20" s="1"/>
  <c r="B135" i="31"/>
  <c r="M136" i="20" s="1"/>
  <c r="B134" i="31"/>
  <c r="M135" i="20" s="1"/>
  <c r="B133" i="31"/>
  <c r="M134" i="20" s="1"/>
  <c r="M132" i="20"/>
  <c r="B129" i="31"/>
  <c r="M130" i="20" s="1"/>
  <c r="B128" i="31"/>
  <c r="M129" i="20" s="1"/>
  <c r="B127" i="31"/>
  <c r="M128" i="20" s="1"/>
  <c r="B126" i="31"/>
  <c r="M127" i="20" s="1"/>
  <c r="B125" i="31"/>
  <c r="M126" i="20" s="1"/>
  <c r="B124" i="31"/>
  <c r="M125" i="20" s="1"/>
  <c r="B123" i="31"/>
  <c r="M124" i="20" s="1"/>
  <c r="B122" i="31"/>
  <c r="M123" i="20" s="1"/>
  <c r="B120" i="31"/>
  <c r="M120" i="20" s="1"/>
  <c r="B119" i="31"/>
  <c r="M119" i="20" s="1"/>
  <c r="B118" i="31"/>
  <c r="M118" i="20" s="1"/>
  <c r="B117" i="31"/>
  <c r="M117" i="20" s="1"/>
  <c r="B116" i="31"/>
  <c r="M116" i="20" s="1"/>
  <c r="B115" i="31"/>
  <c r="M115" i="20" s="1"/>
  <c r="B114" i="31"/>
  <c r="M114" i="20" s="1"/>
  <c r="B113" i="31"/>
  <c r="M113" i="20" s="1"/>
  <c r="B112" i="31"/>
  <c r="M112" i="20" s="1"/>
  <c r="B111" i="31"/>
  <c r="M111" i="20" s="1"/>
  <c r="B110" i="31"/>
  <c r="M110" i="20" s="1"/>
  <c r="B109" i="31"/>
  <c r="M109" i="20" s="1"/>
  <c r="B108" i="31"/>
  <c r="M108" i="20" s="1"/>
  <c r="B107" i="31"/>
  <c r="M107" i="20" s="1"/>
  <c r="B106" i="31"/>
  <c r="M106" i="20" s="1"/>
  <c r="B105" i="31"/>
  <c r="M105" i="20" s="1"/>
  <c r="B104" i="31"/>
  <c r="M104" i="20" s="1"/>
  <c r="B103" i="31"/>
  <c r="M103" i="20" s="1"/>
  <c r="B102" i="31"/>
  <c r="M102" i="20" s="1"/>
  <c r="B101" i="31"/>
  <c r="M101" i="20" s="1"/>
  <c r="B100" i="31"/>
  <c r="M100" i="20" s="1"/>
  <c r="B99" i="31"/>
  <c r="M99" i="20" s="1"/>
  <c r="B98" i="31"/>
  <c r="M98" i="20" s="1"/>
  <c r="B97" i="31"/>
  <c r="M97" i="20" s="1"/>
  <c r="B96" i="31"/>
  <c r="M96" i="20" s="1"/>
  <c r="B95" i="31"/>
  <c r="M95" i="20" s="1"/>
  <c r="B94" i="31"/>
  <c r="M94" i="20" s="1"/>
  <c r="B93" i="31"/>
  <c r="M93" i="20" s="1"/>
  <c r="B92" i="31"/>
  <c r="M92" i="20" s="1"/>
  <c r="B91" i="31"/>
  <c r="M91" i="20" s="1"/>
  <c r="B90" i="31"/>
  <c r="M90" i="20" s="1"/>
  <c r="B89" i="31"/>
  <c r="M89" i="20" s="1"/>
  <c r="B88" i="31"/>
  <c r="M88" i="20" s="1"/>
  <c r="B87" i="31"/>
  <c r="M87" i="20" s="1"/>
  <c r="B83" i="31"/>
  <c r="M82" i="20" s="1"/>
  <c r="B82" i="31"/>
  <c r="M81" i="20" s="1"/>
  <c r="B81" i="31"/>
  <c r="M80" i="20" s="1"/>
  <c r="B80" i="31"/>
  <c r="M79" i="20" s="1"/>
  <c r="B79" i="31"/>
  <c r="M78" i="20" s="1"/>
  <c r="B78" i="31"/>
  <c r="M77" i="20" s="1"/>
  <c r="B77" i="31"/>
  <c r="M76" i="20" s="1"/>
  <c r="B75" i="31"/>
  <c r="M74" i="20" s="1"/>
  <c r="B74" i="31"/>
  <c r="M73" i="20" s="1"/>
  <c r="B73" i="31"/>
  <c r="M72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59" i="31"/>
  <c r="M57" i="20" s="1"/>
  <c r="B58" i="31"/>
  <c r="M56" i="20" s="1"/>
  <c r="B57" i="31"/>
  <c r="M55" i="20" s="1"/>
  <c r="B56" i="31"/>
  <c r="M54" i="20" s="1"/>
  <c r="B55" i="31"/>
  <c r="M53" i="20" s="1"/>
  <c r="B54" i="31"/>
  <c r="M52" i="20" s="1"/>
  <c r="B53" i="31"/>
  <c r="M51" i="20" s="1"/>
  <c r="B52" i="31"/>
  <c r="M50" i="20" s="1"/>
  <c r="B51" i="31"/>
  <c r="M49" i="20" s="1"/>
  <c r="B50" i="31"/>
  <c r="M48" i="20" s="1"/>
  <c r="B49" i="31"/>
  <c r="B48" i="31"/>
  <c r="M47" i="20" s="1"/>
  <c r="B47" i="31"/>
  <c r="M46" i="20" s="1"/>
  <c r="B46" i="31"/>
  <c r="M45" i="20" s="1"/>
  <c r="B45" i="31"/>
  <c r="M44" i="20" s="1"/>
  <c r="B41" i="31"/>
  <c r="M40" i="20" s="1"/>
  <c r="B40" i="31"/>
  <c r="M39" i="20" s="1"/>
  <c r="B39" i="31"/>
  <c r="M38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9" i="30"/>
  <c r="B188" i="30"/>
  <c r="B187" i="30"/>
  <c r="B186" i="30"/>
  <c r="B185" i="30"/>
  <c r="B184" i="30"/>
  <c r="B183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L146" i="20" s="1"/>
  <c r="B142" i="30"/>
  <c r="B139" i="30"/>
  <c r="B138" i="30"/>
  <c r="B137" i="30"/>
  <c r="B136" i="30"/>
  <c r="B135" i="30"/>
  <c r="B134" i="30"/>
  <c r="B130" i="30"/>
  <c r="B129" i="30"/>
  <c r="B128" i="30"/>
  <c r="B127" i="30"/>
  <c r="B126" i="30"/>
  <c r="B125" i="30"/>
  <c r="B124" i="30"/>
  <c r="B123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5" i="30"/>
  <c r="B94" i="30"/>
  <c r="B93" i="30"/>
  <c r="B92" i="30"/>
  <c r="B91" i="30"/>
  <c r="B90" i="30"/>
  <c r="B89" i="30"/>
  <c r="B88" i="30"/>
  <c r="B87" i="30"/>
  <c r="B83" i="30"/>
  <c r="L82" i="20" s="1"/>
  <c r="B82" i="30"/>
  <c r="L81" i="20" s="1"/>
  <c r="B81" i="30"/>
  <c r="L80" i="20" s="1"/>
  <c r="B80" i="30"/>
  <c r="B79" i="30"/>
  <c r="L78" i="20" s="1"/>
  <c r="B78" i="30"/>
  <c r="L77" i="20" s="1"/>
  <c r="B77" i="30"/>
  <c r="L76" i="20" s="1"/>
  <c r="B75" i="30"/>
  <c r="L74" i="20" s="1"/>
  <c r="B74" i="30"/>
  <c r="L73" i="20" s="1"/>
  <c r="B73" i="30"/>
  <c r="L72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B59" i="30"/>
  <c r="B58" i="30"/>
  <c r="B57" i="30"/>
  <c r="B56" i="30"/>
  <c r="B55" i="30"/>
  <c r="B54" i="30"/>
  <c r="B53" i="30"/>
  <c r="B52" i="30"/>
  <c r="B51" i="30"/>
  <c r="L49" i="20" s="1"/>
  <c r="B50" i="30"/>
  <c r="B49" i="30"/>
  <c r="B48" i="30"/>
  <c r="B47" i="30"/>
  <c r="B46" i="30"/>
  <c r="B45" i="30"/>
  <c r="B41" i="30"/>
  <c r="B40" i="30"/>
  <c r="B39" i="30"/>
  <c r="B38" i="30"/>
  <c r="B37" i="30"/>
  <c r="B36" i="30"/>
  <c r="B35" i="30"/>
  <c r="L34" i="20" s="1"/>
  <c r="B34" i="30"/>
  <c r="B33" i="30"/>
  <c r="B32" i="30"/>
  <c r="B31" i="30"/>
  <c r="B30" i="30"/>
  <c r="B29" i="30"/>
  <c r="B28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7" i="29"/>
  <c r="K191" i="20" s="1"/>
  <c r="B186" i="29"/>
  <c r="K190" i="20" s="1"/>
  <c r="B185" i="29"/>
  <c r="K189" i="20" s="1"/>
  <c r="B184" i="29"/>
  <c r="K188" i="20" s="1"/>
  <c r="B183" i="29"/>
  <c r="K187" i="20" s="1"/>
  <c r="B182" i="29"/>
  <c r="K186" i="20" s="1"/>
  <c r="B181" i="29"/>
  <c r="K185" i="20" s="1"/>
  <c r="B179" i="29"/>
  <c r="K183" i="20" s="1"/>
  <c r="B178" i="29"/>
  <c r="K182" i="20" s="1"/>
  <c r="B177" i="29"/>
  <c r="K181" i="20" s="1"/>
  <c r="B176" i="29"/>
  <c r="K180" i="20" s="1"/>
  <c r="B175" i="29"/>
  <c r="K179" i="20" s="1"/>
  <c r="B174" i="29"/>
  <c r="K178" i="20" s="1"/>
  <c r="B173" i="29"/>
  <c r="K177" i="20" s="1"/>
  <c r="B172" i="29"/>
  <c r="K175" i="20" s="1"/>
  <c r="B171" i="29"/>
  <c r="K174" i="20" s="1"/>
  <c r="B170" i="29"/>
  <c r="K173" i="20" s="1"/>
  <c r="B169" i="29"/>
  <c r="K172" i="20" s="1"/>
  <c r="B168" i="29"/>
  <c r="K171" i="20" s="1"/>
  <c r="B167" i="29"/>
  <c r="K170" i="20" s="1"/>
  <c r="B166" i="29"/>
  <c r="K169" i="20" s="1"/>
  <c r="B165" i="29"/>
  <c r="K168" i="20" s="1"/>
  <c r="B164" i="29"/>
  <c r="K167" i="20" s="1"/>
  <c r="B163" i="29"/>
  <c r="K166" i="20" s="1"/>
  <c r="B162" i="29"/>
  <c r="K165" i="20" s="1"/>
  <c r="B161" i="29"/>
  <c r="K164" i="20" s="1"/>
  <c r="B160" i="29"/>
  <c r="K163" i="20" s="1"/>
  <c r="B159" i="29"/>
  <c r="K162" i="20" s="1"/>
  <c r="B158" i="29"/>
  <c r="K161" i="20" s="1"/>
  <c r="B157" i="29"/>
  <c r="K160" i="20" s="1"/>
  <c r="B156" i="29"/>
  <c r="K159" i="20" s="1"/>
  <c r="B155" i="29"/>
  <c r="K158" i="20" s="1"/>
  <c r="B154" i="29"/>
  <c r="K157" i="20" s="1"/>
  <c r="B153" i="29"/>
  <c r="K156" i="20" s="1"/>
  <c r="B152" i="29"/>
  <c r="K153" i="20" s="1"/>
  <c r="B151" i="29"/>
  <c r="K152" i="20" s="1"/>
  <c r="B150" i="29"/>
  <c r="K151" i="20" s="1"/>
  <c r="B149" i="29"/>
  <c r="K150" i="20" s="1"/>
  <c r="B148" i="29"/>
  <c r="K149" i="20" s="1"/>
  <c r="B147" i="29"/>
  <c r="K148" i="20" s="1"/>
  <c r="B146" i="29"/>
  <c r="K147" i="20" s="1"/>
  <c r="B145" i="29"/>
  <c r="K146" i="20" s="1"/>
  <c r="B144" i="29"/>
  <c r="K145" i="20" s="1"/>
  <c r="B143" i="29"/>
  <c r="K144" i="20" s="1"/>
  <c r="B142" i="29"/>
  <c r="K143" i="20" s="1"/>
  <c r="B141" i="29"/>
  <c r="K142" i="20" s="1"/>
  <c r="B140" i="29"/>
  <c r="B138" i="29"/>
  <c r="K139" i="20" s="1"/>
  <c r="B137" i="29"/>
  <c r="K138" i="20" s="1"/>
  <c r="B136" i="29"/>
  <c r="K137" i="20" s="1"/>
  <c r="B135" i="29"/>
  <c r="K136" i="20" s="1"/>
  <c r="B134" i="29"/>
  <c r="K135" i="20" s="1"/>
  <c r="B133" i="29"/>
  <c r="K134" i="20" s="1"/>
  <c r="B129" i="29"/>
  <c r="K130" i="20" s="1"/>
  <c r="B128" i="29"/>
  <c r="K129" i="20" s="1"/>
  <c r="B127" i="29"/>
  <c r="K128" i="20" s="1"/>
  <c r="B126" i="29"/>
  <c r="K127" i="20" s="1"/>
  <c r="B125" i="29"/>
  <c r="K126" i="20" s="1"/>
  <c r="B124" i="29"/>
  <c r="K125" i="20" s="1"/>
  <c r="B123" i="29"/>
  <c r="K124" i="20" s="1"/>
  <c r="B122" i="29"/>
  <c r="B120" i="29"/>
  <c r="K120" i="20" s="1"/>
  <c r="B119" i="29"/>
  <c r="K119" i="20" s="1"/>
  <c r="B118" i="29"/>
  <c r="K118" i="20" s="1"/>
  <c r="B117" i="29"/>
  <c r="K117" i="20" s="1"/>
  <c r="B116" i="29"/>
  <c r="K116" i="20" s="1"/>
  <c r="B115" i="29"/>
  <c r="K115" i="20" s="1"/>
  <c r="B114" i="29"/>
  <c r="K114" i="20" s="1"/>
  <c r="B113" i="29"/>
  <c r="K113" i="20" s="1"/>
  <c r="B112" i="29"/>
  <c r="K112" i="20" s="1"/>
  <c r="B111" i="29"/>
  <c r="K111" i="20" s="1"/>
  <c r="B110" i="29"/>
  <c r="K110" i="20" s="1"/>
  <c r="B109" i="29"/>
  <c r="K109" i="20" s="1"/>
  <c r="B108" i="29"/>
  <c r="K108" i="20" s="1"/>
  <c r="B107" i="29"/>
  <c r="K107" i="20" s="1"/>
  <c r="B106" i="29"/>
  <c r="K106" i="20" s="1"/>
  <c r="B105" i="29"/>
  <c r="K105" i="20" s="1"/>
  <c r="B104" i="29"/>
  <c r="K104" i="20" s="1"/>
  <c r="B103" i="29"/>
  <c r="K103" i="20" s="1"/>
  <c r="B102" i="29"/>
  <c r="K102" i="20" s="1"/>
  <c r="B101" i="29"/>
  <c r="K101" i="20" s="1"/>
  <c r="B100" i="29"/>
  <c r="K100" i="20" s="1"/>
  <c r="B99" i="29"/>
  <c r="K99" i="20" s="1"/>
  <c r="B98" i="29"/>
  <c r="K98" i="20" s="1"/>
  <c r="B97" i="29"/>
  <c r="K97" i="20" s="1"/>
  <c r="B96" i="29"/>
  <c r="K96" i="20" s="1"/>
  <c r="B95" i="29"/>
  <c r="K95" i="20" s="1"/>
  <c r="B94" i="29"/>
  <c r="K94" i="20" s="1"/>
  <c r="B93" i="29"/>
  <c r="K93" i="20" s="1"/>
  <c r="B92" i="29"/>
  <c r="K92" i="20" s="1"/>
  <c r="B91" i="29"/>
  <c r="K91" i="20" s="1"/>
  <c r="B90" i="29"/>
  <c r="K90" i="20" s="1"/>
  <c r="B89" i="29"/>
  <c r="K89" i="20" s="1"/>
  <c r="B88" i="29"/>
  <c r="K88" i="20" s="1"/>
  <c r="B87" i="29"/>
  <c r="K87" i="20" s="1"/>
  <c r="B83" i="29"/>
  <c r="K82" i="20" s="1"/>
  <c r="B82" i="29"/>
  <c r="K81" i="20" s="1"/>
  <c r="B81" i="29"/>
  <c r="K80" i="20" s="1"/>
  <c r="B80" i="29"/>
  <c r="K79" i="20" s="1"/>
  <c r="B79" i="29"/>
  <c r="K78" i="20" s="1"/>
  <c r="B78" i="29"/>
  <c r="K77" i="20" s="1"/>
  <c r="B75" i="29"/>
  <c r="K74" i="20" s="1"/>
  <c r="B74" i="29"/>
  <c r="K73" i="20" s="1"/>
  <c r="B73" i="29"/>
  <c r="K72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59" i="29"/>
  <c r="K57" i="20" s="1"/>
  <c r="B58" i="29"/>
  <c r="K56" i="20" s="1"/>
  <c r="B57" i="29"/>
  <c r="K55" i="20" s="1"/>
  <c r="B56" i="29"/>
  <c r="K54" i="20" s="1"/>
  <c r="B55" i="29"/>
  <c r="K53" i="20" s="1"/>
  <c r="B54" i="29"/>
  <c r="K52" i="20" s="1"/>
  <c r="B53" i="29"/>
  <c r="K51" i="20" s="1"/>
  <c r="B52" i="29"/>
  <c r="K50" i="20" s="1"/>
  <c r="B51" i="29"/>
  <c r="K49" i="20" s="1"/>
  <c r="B50" i="29"/>
  <c r="K48" i="20" s="1"/>
  <c r="B49" i="29"/>
  <c r="B48" i="29"/>
  <c r="K47" i="20" s="1"/>
  <c r="B47" i="29"/>
  <c r="K46" i="20" s="1"/>
  <c r="B46" i="29"/>
  <c r="K45" i="20" s="1"/>
  <c r="B45" i="29"/>
  <c r="K44" i="20" s="1"/>
  <c r="B41" i="29"/>
  <c r="K40" i="20" s="1"/>
  <c r="B40" i="29"/>
  <c r="K39" i="20" s="1"/>
  <c r="B39" i="29"/>
  <c r="K38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7" i="28"/>
  <c r="J191" i="20" s="1"/>
  <c r="B186" i="28"/>
  <c r="J190" i="20" s="1"/>
  <c r="B185" i="28"/>
  <c r="J189" i="20" s="1"/>
  <c r="B184" i="28"/>
  <c r="J188" i="20" s="1"/>
  <c r="B183" i="28"/>
  <c r="J187" i="20" s="1"/>
  <c r="B182" i="28"/>
  <c r="J186" i="20" s="1"/>
  <c r="B181" i="28"/>
  <c r="J185" i="20" s="1"/>
  <c r="B179" i="28"/>
  <c r="J183" i="20" s="1"/>
  <c r="B178" i="28"/>
  <c r="J182" i="20" s="1"/>
  <c r="B177" i="28"/>
  <c r="J181" i="20" s="1"/>
  <c r="B176" i="28"/>
  <c r="J180" i="20" s="1"/>
  <c r="B175" i="28"/>
  <c r="J179" i="20" s="1"/>
  <c r="B174" i="28"/>
  <c r="J178" i="20" s="1"/>
  <c r="B173" i="28"/>
  <c r="J177" i="20" s="1"/>
  <c r="B172" i="28"/>
  <c r="J175" i="20" s="1"/>
  <c r="B171" i="28"/>
  <c r="J174" i="20" s="1"/>
  <c r="B170" i="28"/>
  <c r="J173" i="20" s="1"/>
  <c r="B169" i="28"/>
  <c r="J172" i="20" s="1"/>
  <c r="B168" i="28"/>
  <c r="J171" i="20" s="1"/>
  <c r="B167" i="28"/>
  <c r="J170" i="20" s="1"/>
  <c r="B166" i="28"/>
  <c r="J169" i="20" s="1"/>
  <c r="B165" i="28"/>
  <c r="J168" i="20" s="1"/>
  <c r="B164" i="28"/>
  <c r="J167" i="20" s="1"/>
  <c r="B163" i="28"/>
  <c r="J166" i="20" s="1"/>
  <c r="B162" i="28"/>
  <c r="J165" i="20" s="1"/>
  <c r="B161" i="28"/>
  <c r="J164" i="20" s="1"/>
  <c r="B160" i="28"/>
  <c r="J163" i="20" s="1"/>
  <c r="B159" i="28"/>
  <c r="J162" i="20" s="1"/>
  <c r="B158" i="28"/>
  <c r="J161" i="20" s="1"/>
  <c r="B157" i="28"/>
  <c r="J160" i="20" s="1"/>
  <c r="B156" i="28"/>
  <c r="J159" i="20" s="1"/>
  <c r="B155" i="28"/>
  <c r="J158" i="20" s="1"/>
  <c r="B154" i="28"/>
  <c r="J157" i="20" s="1"/>
  <c r="B153" i="28"/>
  <c r="J156" i="20" s="1"/>
  <c r="B152" i="28"/>
  <c r="J153" i="20" s="1"/>
  <c r="B151" i="28"/>
  <c r="J152" i="20" s="1"/>
  <c r="B150" i="28"/>
  <c r="J151" i="20" s="1"/>
  <c r="B149" i="28"/>
  <c r="J150" i="20" s="1"/>
  <c r="B148" i="28"/>
  <c r="J149" i="20" s="1"/>
  <c r="B147" i="28"/>
  <c r="J148" i="20" s="1"/>
  <c r="B146" i="28"/>
  <c r="J147" i="20" s="1"/>
  <c r="B145" i="28"/>
  <c r="J146" i="20" s="1"/>
  <c r="B144" i="28"/>
  <c r="J145" i="20" s="1"/>
  <c r="B143" i="28"/>
  <c r="J144" i="20" s="1"/>
  <c r="B142" i="28"/>
  <c r="J143" i="20" s="1"/>
  <c r="B141" i="28"/>
  <c r="J142" i="20" s="1"/>
  <c r="J141" i="20"/>
  <c r="B138" i="28"/>
  <c r="J139" i="20" s="1"/>
  <c r="B137" i="28"/>
  <c r="J138" i="20" s="1"/>
  <c r="B136" i="28"/>
  <c r="J137" i="20" s="1"/>
  <c r="B135" i="28"/>
  <c r="J136" i="20" s="1"/>
  <c r="B134" i="28"/>
  <c r="J135" i="20" s="1"/>
  <c r="B133" i="28"/>
  <c r="J134" i="20" s="1"/>
  <c r="B129" i="28"/>
  <c r="J130" i="20" s="1"/>
  <c r="B128" i="28"/>
  <c r="J129" i="20" s="1"/>
  <c r="B127" i="28"/>
  <c r="J128" i="20" s="1"/>
  <c r="B126" i="28"/>
  <c r="J127" i="20" s="1"/>
  <c r="B125" i="28"/>
  <c r="J126" i="20" s="1"/>
  <c r="B124" i="28"/>
  <c r="J125" i="20" s="1"/>
  <c r="B123" i="28"/>
  <c r="J124" i="20" s="1"/>
  <c r="B122" i="28"/>
  <c r="J123" i="20" s="1"/>
  <c r="B120" i="28"/>
  <c r="J120" i="20" s="1"/>
  <c r="B119" i="28"/>
  <c r="J119" i="20" s="1"/>
  <c r="B118" i="28"/>
  <c r="J118" i="20" s="1"/>
  <c r="B117" i="28"/>
  <c r="J117" i="20" s="1"/>
  <c r="B116" i="28"/>
  <c r="J116" i="20" s="1"/>
  <c r="B115" i="28"/>
  <c r="J115" i="20" s="1"/>
  <c r="B114" i="28"/>
  <c r="J114" i="20" s="1"/>
  <c r="B113" i="28"/>
  <c r="J113" i="20" s="1"/>
  <c r="B112" i="28"/>
  <c r="J112" i="20" s="1"/>
  <c r="B111" i="28"/>
  <c r="J111" i="20" s="1"/>
  <c r="B110" i="28"/>
  <c r="J110" i="20" s="1"/>
  <c r="B109" i="28"/>
  <c r="J109" i="20" s="1"/>
  <c r="B108" i="28"/>
  <c r="J108" i="20" s="1"/>
  <c r="B107" i="28"/>
  <c r="J107" i="20" s="1"/>
  <c r="B106" i="28"/>
  <c r="J106" i="20" s="1"/>
  <c r="B105" i="28"/>
  <c r="J105" i="20" s="1"/>
  <c r="B104" i="28"/>
  <c r="J104" i="20" s="1"/>
  <c r="B103" i="28"/>
  <c r="J103" i="20" s="1"/>
  <c r="B102" i="28"/>
  <c r="J102" i="20" s="1"/>
  <c r="B101" i="28"/>
  <c r="J101" i="20" s="1"/>
  <c r="B100" i="28"/>
  <c r="J100" i="20" s="1"/>
  <c r="B99" i="28"/>
  <c r="J99" i="20" s="1"/>
  <c r="B98" i="28"/>
  <c r="J98" i="20" s="1"/>
  <c r="B97" i="28"/>
  <c r="J97" i="20" s="1"/>
  <c r="B96" i="28"/>
  <c r="J96" i="20" s="1"/>
  <c r="B95" i="28"/>
  <c r="J95" i="20" s="1"/>
  <c r="B94" i="28"/>
  <c r="J94" i="20" s="1"/>
  <c r="B93" i="28"/>
  <c r="J93" i="20" s="1"/>
  <c r="B92" i="28"/>
  <c r="J92" i="20" s="1"/>
  <c r="B91" i="28"/>
  <c r="J91" i="20" s="1"/>
  <c r="B90" i="28"/>
  <c r="J90" i="20" s="1"/>
  <c r="B89" i="28"/>
  <c r="J89" i="20" s="1"/>
  <c r="B88" i="28"/>
  <c r="J88" i="20" s="1"/>
  <c r="B87" i="28"/>
  <c r="J87" i="20" s="1"/>
  <c r="B83" i="28"/>
  <c r="J82" i="20" s="1"/>
  <c r="B82" i="28"/>
  <c r="J81" i="20" s="1"/>
  <c r="B81" i="28"/>
  <c r="J80" i="20" s="1"/>
  <c r="B80" i="28"/>
  <c r="J79" i="20" s="1"/>
  <c r="B79" i="28"/>
  <c r="J78" i="20" s="1"/>
  <c r="B78" i="28"/>
  <c r="J77" i="20" s="1"/>
  <c r="B77" i="28"/>
  <c r="J76" i="20" s="1"/>
  <c r="B75" i="28"/>
  <c r="J74" i="20" s="1"/>
  <c r="B74" i="28"/>
  <c r="J73" i="20" s="1"/>
  <c r="B73" i="28"/>
  <c r="J72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59" i="28"/>
  <c r="J57" i="20" s="1"/>
  <c r="B58" i="28"/>
  <c r="J56" i="20" s="1"/>
  <c r="B57" i="28"/>
  <c r="J55" i="20" s="1"/>
  <c r="B56" i="28"/>
  <c r="J54" i="20" s="1"/>
  <c r="B55" i="28"/>
  <c r="J53" i="20" s="1"/>
  <c r="B54" i="28"/>
  <c r="J52" i="20" s="1"/>
  <c r="B53" i="28"/>
  <c r="J51" i="20" s="1"/>
  <c r="B52" i="28"/>
  <c r="J50" i="20" s="1"/>
  <c r="B51" i="28"/>
  <c r="J49" i="20" s="1"/>
  <c r="B50" i="28"/>
  <c r="J48" i="20" s="1"/>
  <c r="B49" i="28"/>
  <c r="B48" i="28"/>
  <c r="J47" i="20" s="1"/>
  <c r="B47" i="28"/>
  <c r="J46" i="20" s="1"/>
  <c r="B46" i="28"/>
  <c r="J45" i="20" s="1"/>
  <c r="B45" i="28"/>
  <c r="J44" i="20" s="1"/>
  <c r="B41" i="28"/>
  <c r="J40" i="20" s="1"/>
  <c r="B40" i="28"/>
  <c r="J39" i="20" s="1"/>
  <c r="B39" i="28"/>
  <c r="J38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7" i="27"/>
  <c r="I191" i="20" s="1"/>
  <c r="B186" i="27"/>
  <c r="I190" i="20" s="1"/>
  <c r="B185" i="27"/>
  <c r="I189" i="20" s="1"/>
  <c r="B184" i="27"/>
  <c r="I188" i="20" s="1"/>
  <c r="B183" i="27"/>
  <c r="I187" i="20" s="1"/>
  <c r="B182" i="27"/>
  <c r="I186" i="20" s="1"/>
  <c r="B181" i="27"/>
  <c r="I185" i="20" s="1"/>
  <c r="B179" i="27"/>
  <c r="I183" i="20" s="1"/>
  <c r="B178" i="27"/>
  <c r="I182" i="20" s="1"/>
  <c r="B177" i="27"/>
  <c r="I181" i="20" s="1"/>
  <c r="B176" i="27"/>
  <c r="I180" i="20" s="1"/>
  <c r="B175" i="27"/>
  <c r="I179" i="20" s="1"/>
  <c r="B174" i="27"/>
  <c r="I178" i="20" s="1"/>
  <c r="B173" i="27"/>
  <c r="I177" i="20" s="1"/>
  <c r="B172" i="27"/>
  <c r="I175" i="20" s="1"/>
  <c r="B171" i="27"/>
  <c r="I174" i="20" s="1"/>
  <c r="B170" i="27"/>
  <c r="I173" i="20" s="1"/>
  <c r="B169" i="27"/>
  <c r="I172" i="20" s="1"/>
  <c r="B168" i="27"/>
  <c r="I171" i="20" s="1"/>
  <c r="B167" i="27"/>
  <c r="I170" i="20" s="1"/>
  <c r="B166" i="27"/>
  <c r="I169" i="20" s="1"/>
  <c r="B165" i="27"/>
  <c r="I168" i="20" s="1"/>
  <c r="B164" i="27"/>
  <c r="I167" i="20" s="1"/>
  <c r="B163" i="27"/>
  <c r="I166" i="20" s="1"/>
  <c r="B162" i="27"/>
  <c r="I165" i="20" s="1"/>
  <c r="B161" i="27"/>
  <c r="I164" i="20" s="1"/>
  <c r="B160" i="27"/>
  <c r="I163" i="20" s="1"/>
  <c r="B159" i="27"/>
  <c r="I162" i="20" s="1"/>
  <c r="B158" i="27"/>
  <c r="I161" i="20" s="1"/>
  <c r="B157" i="27"/>
  <c r="I160" i="20" s="1"/>
  <c r="B156" i="27"/>
  <c r="I159" i="20" s="1"/>
  <c r="B155" i="27"/>
  <c r="I158" i="20" s="1"/>
  <c r="B154" i="27"/>
  <c r="I157" i="20" s="1"/>
  <c r="B153" i="27"/>
  <c r="I156" i="20" s="1"/>
  <c r="B152" i="27"/>
  <c r="I153" i="20" s="1"/>
  <c r="B151" i="27"/>
  <c r="I152" i="20" s="1"/>
  <c r="B150" i="27"/>
  <c r="I151" i="20" s="1"/>
  <c r="B149" i="27"/>
  <c r="I150" i="20" s="1"/>
  <c r="B148" i="27"/>
  <c r="I149" i="20" s="1"/>
  <c r="B147" i="27"/>
  <c r="I148" i="20" s="1"/>
  <c r="B146" i="27"/>
  <c r="I147" i="20" s="1"/>
  <c r="B145" i="27"/>
  <c r="I146" i="20" s="1"/>
  <c r="B144" i="27"/>
  <c r="I145" i="20" s="1"/>
  <c r="B143" i="27"/>
  <c r="I144" i="20" s="1"/>
  <c r="B142" i="27"/>
  <c r="I143" i="20" s="1"/>
  <c r="B141" i="27"/>
  <c r="B140" i="27"/>
  <c r="B138" i="27"/>
  <c r="I139" i="20" s="1"/>
  <c r="B137" i="27"/>
  <c r="I138" i="20" s="1"/>
  <c r="B136" i="27"/>
  <c r="I137" i="20" s="1"/>
  <c r="B135" i="27"/>
  <c r="I136" i="20" s="1"/>
  <c r="B134" i="27"/>
  <c r="I135" i="20" s="1"/>
  <c r="B133" i="27"/>
  <c r="I134" i="20" s="1"/>
  <c r="I132" i="20"/>
  <c r="B129" i="27"/>
  <c r="I130" i="20" s="1"/>
  <c r="B128" i="27"/>
  <c r="I129" i="20" s="1"/>
  <c r="B127" i="27"/>
  <c r="I128" i="20" s="1"/>
  <c r="B126" i="27"/>
  <c r="I127" i="20" s="1"/>
  <c r="B125" i="27"/>
  <c r="I126" i="20" s="1"/>
  <c r="B124" i="27"/>
  <c r="I125" i="20" s="1"/>
  <c r="B123" i="27"/>
  <c r="I124" i="20" s="1"/>
  <c r="B122" i="27"/>
  <c r="I123" i="20" s="1"/>
  <c r="B120" i="27"/>
  <c r="I120" i="20" s="1"/>
  <c r="B119" i="27"/>
  <c r="I119" i="20" s="1"/>
  <c r="B118" i="27"/>
  <c r="I118" i="20" s="1"/>
  <c r="B117" i="27"/>
  <c r="I117" i="20" s="1"/>
  <c r="B116" i="27"/>
  <c r="I116" i="20" s="1"/>
  <c r="B115" i="27"/>
  <c r="I115" i="20" s="1"/>
  <c r="B114" i="27"/>
  <c r="I114" i="20" s="1"/>
  <c r="B113" i="27"/>
  <c r="I113" i="20" s="1"/>
  <c r="B112" i="27"/>
  <c r="I112" i="20" s="1"/>
  <c r="B111" i="27"/>
  <c r="I111" i="20" s="1"/>
  <c r="B110" i="27"/>
  <c r="I110" i="20" s="1"/>
  <c r="B109" i="27"/>
  <c r="I109" i="20" s="1"/>
  <c r="B108" i="27"/>
  <c r="I108" i="20" s="1"/>
  <c r="B107" i="27"/>
  <c r="I107" i="20" s="1"/>
  <c r="B106" i="27"/>
  <c r="I106" i="20" s="1"/>
  <c r="B105" i="27"/>
  <c r="I105" i="20" s="1"/>
  <c r="B104" i="27"/>
  <c r="I104" i="20" s="1"/>
  <c r="B103" i="27"/>
  <c r="I103" i="20" s="1"/>
  <c r="B102" i="27"/>
  <c r="I102" i="20" s="1"/>
  <c r="B101" i="27"/>
  <c r="I101" i="20" s="1"/>
  <c r="B100" i="27"/>
  <c r="I100" i="20" s="1"/>
  <c r="B99" i="27"/>
  <c r="I99" i="20" s="1"/>
  <c r="B98" i="27"/>
  <c r="I98" i="20" s="1"/>
  <c r="B97" i="27"/>
  <c r="I97" i="20" s="1"/>
  <c r="B96" i="27"/>
  <c r="I96" i="20" s="1"/>
  <c r="B95" i="27"/>
  <c r="I95" i="20" s="1"/>
  <c r="B94" i="27"/>
  <c r="I94" i="20" s="1"/>
  <c r="B93" i="27"/>
  <c r="I93" i="20" s="1"/>
  <c r="B92" i="27"/>
  <c r="I92" i="20" s="1"/>
  <c r="B91" i="27"/>
  <c r="I91" i="20" s="1"/>
  <c r="B90" i="27"/>
  <c r="I90" i="20" s="1"/>
  <c r="B89" i="27"/>
  <c r="I89" i="20" s="1"/>
  <c r="B88" i="27"/>
  <c r="I88" i="20" s="1"/>
  <c r="B87" i="27"/>
  <c r="I87" i="20" s="1"/>
  <c r="B83" i="27"/>
  <c r="I82" i="20" s="1"/>
  <c r="B82" i="27"/>
  <c r="I81" i="20" s="1"/>
  <c r="B81" i="27"/>
  <c r="I80" i="20" s="1"/>
  <c r="B80" i="27"/>
  <c r="I79" i="20" s="1"/>
  <c r="B79" i="27"/>
  <c r="I78" i="20" s="1"/>
  <c r="B78" i="27"/>
  <c r="I77" i="20" s="1"/>
  <c r="B77" i="27"/>
  <c r="I76" i="20" s="1"/>
  <c r="B75" i="27"/>
  <c r="I74" i="20" s="1"/>
  <c r="B74" i="27"/>
  <c r="I73" i="20" s="1"/>
  <c r="B73" i="27"/>
  <c r="I72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59" i="27"/>
  <c r="I57" i="20" s="1"/>
  <c r="B58" i="27"/>
  <c r="I56" i="20" s="1"/>
  <c r="B57" i="27"/>
  <c r="I55" i="20" s="1"/>
  <c r="B56" i="27"/>
  <c r="I54" i="20" s="1"/>
  <c r="B55" i="27"/>
  <c r="I53" i="20" s="1"/>
  <c r="B54" i="27"/>
  <c r="I52" i="20" s="1"/>
  <c r="B53" i="27"/>
  <c r="I51" i="20" s="1"/>
  <c r="B52" i="27"/>
  <c r="I50" i="20" s="1"/>
  <c r="B51" i="27"/>
  <c r="I49" i="20" s="1"/>
  <c r="B50" i="27"/>
  <c r="I48" i="20" s="1"/>
  <c r="B49" i="27"/>
  <c r="B48" i="27"/>
  <c r="I47" i="20" s="1"/>
  <c r="B47" i="27"/>
  <c r="I46" i="20" s="1"/>
  <c r="B46" i="27"/>
  <c r="I45" i="20" s="1"/>
  <c r="B45" i="27"/>
  <c r="I44" i="20" s="1"/>
  <c r="B41" i="27"/>
  <c r="I40" i="20" s="1"/>
  <c r="B40" i="27"/>
  <c r="I39" i="20" s="1"/>
  <c r="B39" i="27"/>
  <c r="I38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7" i="26"/>
  <c r="H191" i="20" s="1"/>
  <c r="B186" i="26"/>
  <c r="H190" i="20" s="1"/>
  <c r="B185" i="26"/>
  <c r="H189" i="20" s="1"/>
  <c r="B184" i="26"/>
  <c r="H188" i="20" s="1"/>
  <c r="B183" i="26"/>
  <c r="H187" i="20" s="1"/>
  <c r="B182" i="26"/>
  <c r="H186" i="20" s="1"/>
  <c r="B181" i="26"/>
  <c r="H185" i="20" s="1"/>
  <c r="B179" i="26"/>
  <c r="H183" i="20" s="1"/>
  <c r="B178" i="26"/>
  <c r="H182" i="20" s="1"/>
  <c r="B177" i="26"/>
  <c r="H181" i="20" s="1"/>
  <c r="B176" i="26"/>
  <c r="H180" i="20" s="1"/>
  <c r="B175" i="26"/>
  <c r="H179" i="20" s="1"/>
  <c r="B174" i="26"/>
  <c r="H178" i="20" s="1"/>
  <c r="B173" i="26"/>
  <c r="H177" i="20" s="1"/>
  <c r="B172" i="26"/>
  <c r="H175" i="20" s="1"/>
  <c r="B171" i="26"/>
  <c r="H174" i="20" s="1"/>
  <c r="B170" i="26"/>
  <c r="H173" i="20" s="1"/>
  <c r="B169" i="26"/>
  <c r="H172" i="20" s="1"/>
  <c r="B168" i="26"/>
  <c r="H171" i="20" s="1"/>
  <c r="B167" i="26"/>
  <c r="H170" i="20" s="1"/>
  <c r="B166" i="26"/>
  <c r="H169" i="20" s="1"/>
  <c r="B165" i="26"/>
  <c r="H168" i="20" s="1"/>
  <c r="B164" i="26"/>
  <c r="H167" i="20" s="1"/>
  <c r="B163" i="26"/>
  <c r="H166" i="20" s="1"/>
  <c r="B162" i="26"/>
  <c r="H165" i="20" s="1"/>
  <c r="B161" i="26"/>
  <c r="H164" i="20" s="1"/>
  <c r="B160" i="26"/>
  <c r="H163" i="20" s="1"/>
  <c r="B159" i="26"/>
  <c r="H162" i="20" s="1"/>
  <c r="B158" i="26"/>
  <c r="H161" i="20" s="1"/>
  <c r="B157" i="26"/>
  <c r="H160" i="20" s="1"/>
  <c r="B156" i="26"/>
  <c r="H159" i="20" s="1"/>
  <c r="B155" i="26"/>
  <c r="H158" i="20" s="1"/>
  <c r="B154" i="26"/>
  <c r="H157" i="20" s="1"/>
  <c r="B153" i="26"/>
  <c r="H156" i="20" s="1"/>
  <c r="B152" i="26"/>
  <c r="H153" i="20" s="1"/>
  <c r="B151" i="26"/>
  <c r="H152" i="20" s="1"/>
  <c r="B150" i="26"/>
  <c r="H151" i="20" s="1"/>
  <c r="B149" i="26"/>
  <c r="H150" i="20" s="1"/>
  <c r="B148" i="26"/>
  <c r="H149" i="20" s="1"/>
  <c r="B147" i="26"/>
  <c r="H148" i="20" s="1"/>
  <c r="B146" i="26"/>
  <c r="H147" i="20" s="1"/>
  <c r="B145" i="26"/>
  <c r="H146" i="20" s="1"/>
  <c r="B144" i="26"/>
  <c r="H145" i="20" s="1"/>
  <c r="B143" i="26"/>
  <c r="H144" i="20" s="1"/>
  <c r="B142" i="26"/>
  <c r="H143" i="20" s="1"/>
  <c r="B141" i="26"/>
  <c r="H142" i="20" s="1"/>
  <c r="H141" i="20"/>
  <c r="B138" i="26"/>
  <c r="B137" i="26"/>
  <c r="H138" i="20" s="1"/>
  <c r="B136" i="26"/>
  <c r="H137" i="20" s="1"/>
  <c r="B135" i="26"/>
  <c r="H136" i="20" s="1"/>
  <c r="B134" i="26"/>
  <c r="H135" i="20" s="1"/>
  <c r="B133" i="26"/>
  <c r="H134" i="20" s="1"/>
  <c r="H132" i="20"/>
  <c r="B129" i="26"/>
  <c r="H130" i="20" s="1"/>
  <c r="B128" i="26"/>
  <c r="H129" i="20" s="1"/>
  <c r="B127" i="26"/>
  <c r="H128" i="20" s="1"/>
  <c r="B126" i="26"/>
  <c r="H127" i="20" s="1"/>
  <c r="B125" i="26"/>
  <c r="H126" i="20" s="1"/>
  <c r="B124" i="26"/>
  <c r="H125" i="20" s="1"/>
  <c r="B123" i="26"/>
  <c r="H124" i="20" s="1"/>
  <c r="B122" i="26"/>
  <c r="H123" i="20" s="1"/>
  <c r="B120" i="26"/>
  <c r="H120" i="20" s="1"/>
  <c r="B119" i="26"/>
  <c r="H119" i="20" s="1"/>
  <c r="B118" i="26"/>
  <c r="H118" i="20" s="1"/>
  <c r="B117" i="26"/>
  <c r="H117" i="20" s="1"/>
  <c r="B116" i="26"/>
  <c r="H116" i="20" s="1"/>
  <c r="B115" i="26"/>
  <c r="H115" i="20" s="1"/>
  <c r="B114" i="26"/>
  <c r="H114" i="20" s="1"/>
  <c r="B113" i="26"/>
  <c r="H113" i="20" s="1"/>
  <c r="B112" i="26"/>
  <c r="H112" i="20" s="1"/>
  <c r="B111" i="26"/>
  <c r="H111" i="20" s="1"/>
  <c r="B110" i="26"/>
  <c r="H110" i="20" s="1"/>
  <c r="B109" i="26"/>
  <c r="H109" i="20" s="1"/>
  <c r="B108" i="26"/>
  <c r="H108" i="20" s="1"/>
  <c r="B107" i="26"/>
  <c r="H107" i="20" s="1"/>
  <c r="B106" i="26"/>
  <c r="H106" i="20" s="1"/>
  <c r="B105" i="26"/>
  <c r="H105" i="20" s="1"/>
  <c r="B104" i="26"/>
  <c r="H104" i="20" s="1"/>
  <c r="B103" i="26"/>
  <c r="H103" i="20" s="1"/>
  <c r="B102" i="26"/>
  <c r="H102" i="20" s="1"/>
  <c r="B101" i="26"/>
  <c r="H101" i="20" s="1"/>
  <c r="B100" i="26"/>
  <c r="H100" i="20" s="1"/>
  <c r="B99" i="26"/>
  <c r="H99" i="20" s="1"/>
  <c r="B98" i="26"/>
  <c r="H98" i="20" s="1"/>
  <c r="B97" i="26"/>
  <c r="H97" i="20" s="1"/>
  <c r="B96" i="26"/>
  <c r="H96" i="20" s="1"/>
  <c r="B95" i="26"/>
  <c r="H95" i="20" s="1"/>
  <c r="B94" i="26"/>
  <c r="H94" i="20" s="1"/>
  <c r="B93" i="26"/>
  <c r="H93" i="20" s="1"/>
  <c r="B92" i="26"/>
  <c r="H92" i="20" s="1"/>
  <c r="B91" i="26"/>
  <c r="H91" i="20" s="1"/>
  <c r="B90" i="26"/>
  <c r="H90" i="20" s="1"/>
  <c r="B89" i="26"/>
  <c r="H89" i="20" s="1"/>
  <c r="B88" i="26"/>
  <c r="H88" i="20" s="1"/>
  <c r="B87" i="26"/>
  <c r="H87" i="20" s="1"/>
  <c r="B72" i="26"/>
  <c r="H71" i="20" s="1"/>
  <c r="B71" i="26"/>
  <c r="H70" i="20" s="1"/>
  <c r="B70" i="26"/>
  <c r="H69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59" i="26"/>
  <c r="H57" i="20" s="1"/>
  <c r="B58" i="26"/>
  <c r="H56" i="20" s="1"/>
  <c r="B57" i="26"/>
  <c r="H55" i="20" s="1"/>
  <c r="B56" i="26"/>
  <c r="H54" i="20" s="1"/>
  <c r="B55" i="26"/>
  <c r="H53" i="20" s="1"/>
  <c r="B54" i="26"/>
  <c r="H52" i="20" s="1"/>
  <c r="B53" i="26"/>
  <c r="H51" i="20" s="1"/>
  <c r="B52" i="26"/>
  <c r="H50" i="20" s="1"/>
  <c r="B51" i="26"/>
  <c r="H49" i="20" s="1"/>
  <c r="B50" i="26"/>
  <c r="H48" i="20" s="1"/>
  <c r="B49" i="26"/>
  <c r="B48" i="26"/>
  <c r="H47" i="20" s="1"/>
  <c r="B47" i="26"/>
  <c r="H46" i="20" s="1"/>
  <c r="B46" i="26"/>
  <c r="H45" i="20" s="1"/>
  <c r="B45" i="26"/>
  <c r="H44" i="20" s="1"/>
  <c r="H40" i="20"/>
  <c r="B40" i="26"/>
  <c r="H39" i="20" s="1"/>
  <c r="B39" i="26"/>
  <c r="H38" i="20" s="1"/>
  <c r="B38" i="26"/>
  <c r="H37" i="20" s="1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7" i="25"/>
  <c r="G191" i="20" s="1"/>
  <c r="B186" i="25"/>
  <c r="G190" i="20" s="1"/>
  <c r="B185" i="25"/>
  <c r="G189" i="20" s="1"/>
  <c r="B184" i="25"/>
  <c r="G188" i="20" s="1"/>
  <c r="B183" i="25"/>
  <c r="G187" i="20" s="1"/>
  <c r="B182" i="25"/>
  <c r="G186" i="20" s="1"/>
  <c r="B181" i="25"/>
  <c r="G185" i="20" s="1"/>
  <c r="B179" i="25"/>
  <c r="B178" i="25"/>
  <c r="G183" i="20" s="1"/>
  <c r="B177" i="25"/>
  <c r="G182" i="20" s="1"/>
  <c r="B176" i="25"/>
  <c r="G181" i="20" s="1"/>
  <c r="B175" i="25"/>
  <c r="G180" i="20" s="1"/>
  <c r="B174" i="25"/>
  <c r="G179" i="20" s="1"/>
  <c r="B173" i="25"/>
  <c r="G178" i="20" s="1"/>
  <c r="B172" i="25"/>
  <c r="G177" i="20" s="1"/>
  <c r="B171" i="25"/>
  <c r="G175" i="20" s="1"/>
  <c r="B170" i="25"/>
  <c r="G174" i="20" s="1"/>
  <c r="B169" i="25"/>
  <c r="G173" i="20" s="1"/>
  <c r="B168" i="25"/>
  <c r="G172" i="20" s="1"/>
  <c r="B167" i="25"/>
  <c r="G171" i="20" s="1"/>
  <c r="B166" i="25"/>
  <c r="G170" i="20" s="1"/>
  <c r="B165" i="25"/>
  <c r="G169" i="20" s="1"/>
  <c r="B164" i="25"/>
  <c r="G168" i="20" s="1"/>
  <c r="B163" i="25"/>
  <c r="G167" i="20" s="1"/>
  <c r="B162" i="25"/>
  <c r="G166" i="20" s="1"/>
  <c r="B161" i="25"/>
  <c r="G165" i="20" s="1"/>
  <c r="B160" i="25"/>
  <c r="G164" i="20" s="1"/>
  <c r="B159" i="25"/>
  <c r="G163" i="20" s="1"/>
  <c r="B158" i="25"/>
  <c r="G162" i="20" s="1"/>
  <c r="B157" i="25"/>
  <c r="G161" i="20" s="1"/>
  <c r="B156" i="25"/>
  <c r="G160" i="20" s="1"/>
  <c r="B155" i="25"/>
  <c r="G159" i="20" s="1"/>
  <c r="B154" i="25"/>
  <c r="G158" i="20" s="1"/>
  <c r="B153" i="25"/>
  <c r="G157" i="20" s="1"/>
  <c r="B152" i="25"/>
  <c r="G156" i="20" s="1"/>
  <c r="B151" i="25"/>
  <c r="G153" i="20" s="1"/>
  <c r="B150" i="25"/>
  <c r="G152" i="20" s="1"/>
  <c r="B149" i="25"/>
  <c r="G151" i="20" s="1"/>
  <c r="B148" i="25"/>
  <c r="G150" i="20" s="1"/>
  <c r="B147" i="25"/>
  <c r="G149" i="20" s="1"/>
  <c r="B146" i="25"/>
  <c r="G148" i="20" s="1"/>
  <c r="B145" i="25"/>
  <c r="G147" i="20" s="1"/>
  <c r="B144" i="25"/>
  <c r="G146" i="20" s="1"/>
  <c r="B143" i="25"/>
  <c r="G145" i="20" s="1"/>
  <c r="B142" i="25"/>
  <c r="G144" i="20" s="1"/>
  <c r="B141" i="25"/>
  <c r="G143" i="20" s="1"/>
  <c r="B140" i="25"/>
  <c r="G142" i="20" s="1"/>
  <c r="B138" i="25"/>
  <c r="G139" i="20" s="1"/>
  <c r="B137" i="25"/>
  <c r="G138" i="20" s="1"/>
  <c r="B136" i="25"/>
  <c r="G137" i="20" s="1"/>
  <c r="B135" i="25"/>
  <c r="G136" i="20" s="1"/>
  <c r="B134" i="25"/>
  <c r="G135" i="20" s="1"/>
  <c r="B133" i="25"/>
  <c r="G134" i="20" s="1"/>
  <c r="B129" i="25"/>
  <c r="G130" i="20" s="1"/>
  <c r="B128" i="25"/>
  <c r="G129" i="20" s="1"/>
  <c r="B127" i="25"/>
  <c r="G128" i="20" s="1"/>
  <c r="B126" i="25"/>
  <c r="G127" i="20" s="1"/>
  <c r="B125" i="25"/>
  <c r="G126" i="20" s="1"/>
  <c r="B124" i="25"/>
  <c r="G125" i="20" s="1"/>
  <c r="B123" i="25"/>
  <c r="G124" i="20" s="1"/>
  <c r="B122" i="25"/>
  <c r="G123" i="20" s="1"/>
  <c r="B120" i="25"/>
  <c r="G120" i="20" s="1"/>
  <c r="B119" i="25"/>
  <c r="G119" i="20" s="1"/>
  <c r="B118" i="25"/>
  <c r="G118" i="20" s="1"/>
  <c r="B117" i="25"/>
  <c r="G117" i="20" s="1"/>
  <c r="B116" i="25"/>
  <c r="G116" i="20" s="1"/>
  <c r="B115" i="25"/>
  <c r="G115" i="20" s="1"/>
  <c r="B114" i="25"/>
  <c r="G114" i="20" s="1"/>
  <c r="B113" i="25"/>
  <c r="G113" i="20" s="1"/>
  <c r="B112" i="25"/>
  <c r="G112" i="20" s="1"/>
  <c r="B111" i="25"/>
  <c r="G111" i="20" s="1"/>
  <c r="B110" i="25"/>
  <c r="G110" i="20" s="1"/>
  <c r="B109" i="25"/>
  <c r="G109" i="20" s="1"/>
  <c r="B108" i="25"/>
  <c r="G108" i="20" s="1"/>
  <c r="B107" i="25"/>
  <c r="G107" i="20" s="1"/>
  <c r="B106" i="25"/>
  <c r="G106" i="20" s="1"/>
  <c r="B105" i="25"/>
  <c r="G105" i="20" s="1"/>
  <c r="B104" i="25"/>
  <c r="G104" i="20" s="1"/>
  <c r="B103" i="25"/>
  <c r="G103" i="20" s="1"/>
  <c r="B102" i="25"/>
  <c r="G102" i="20" s="1"/>
  <c r="B101" i="25"/>
  <c r="G101" i="20" s="1"/>
  <c r="B100" i="25"/>
  <c r="G100" i="20" s="1"/>
  <c r="B99" i="25"/>
  <c r="G99" i="20" s="1"/>
  <c r="B98" i="25"/>
  <c r="G98" i="20" s="1"/>
  <c r="B97" i="25"/>
  <c r="G97" i="20" s="1"/>
  <c r="B96" i="25"/>
  <c r="G96" i="20" s="1"/>
  <c r="B95" i="25"/>
  <c r="G95" i="20" s="1"/>
  <c r="B94" i="25"/>
  <c r="G94" i="20" s="1"/>
  <c r="B93" i="25"/>
  <c r="G93" i="20" s="1"/>
  <c r="B92" i="25"/>
  <c r="G92" i="20" s="1"/>
  <c r="B91" i="25"/>
  <c r="G91" i="20" s="1"/>
  <c r="B90" i="25"/>
  <c r="G90" i="20" s="1"/>
  <c r="B89" i="25"/>
  <c r="G89" i="20" s="1"/>
  <c r="B88" i="25"/>
  <c r="G88" i="20" s="1"/>
  <c r="B87" i="25"/>
  <c r="G87" i="20" s="1"/>
  <c r="B83" i="25"/>
  <c r="B82" i="25"/>
  <c r="G81" i="20" s="1"/>
  <c r="B81" i="25"/>
  <c r="G80" i="20" s="1"/>
  <c r="B80" i="25"/>
  <c r="G79" i="20" s="1"/>
  <c r="B79" i="25"/>
  <c r="G78" i="20" s="1"/>
  <c r="B78" i="25"/>
  <c r="G77" i="20" s="1"/>
  <c r="B75" i="25"/>
  <c r="G74" i="20" s="1"/>
  <c r="B74" i="25"/>
  <c r="G73" i="20" s="1"/>
  <c r="B73" i="25"/>
  <c r="G72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59" i="25"/>
  <c r="G57" i="20" s="1"/>
  <c r="B58" i="25"/>
  <c r="G56" i="20" s="1"/>
  <c r="B57" i="25"/>
  <c r="G55" i="20" s="1"/>
  <c r="B56" i="25"/>
  <c r="G54" i="20" s="1"/>
  <c r="B55" i="25"/>
  <c r="G53" i="20" s="1"/>
  <c r="B54" i="25"/>
  <c r="G52" i="20" s="1"/>
  <c r="B53" i="25"/>
  <c r="G51" i="20" s="1"/>
  <c r="B52" i="25"/>
  <c r="G50" i="20" s="1"/>
  <c r="B51" i="25"/>
  <c r="G49" i="20" s="1"/>
  <c r="B50" i="25"/>
  <c r="G48" i="20" s="1"/>
  <c r="B49" i="25"/>
  <c r="B48" i="25"/>
  <c r="G47" i="20" s="1"/>
  <c r="B47" i="25"/>
  <c r="G46" i="20" s="1"/>
  <c r="B46" i="25"/>
  <c r="G45" i="20" s="1"/>
  <c r="B45" i="25"/>
  <c r="G44" i="20" s="1"/>
  <c r="B40" i="25"/>
  <c r="G39" i="20" s="1"/>
  <c r="B39" i="25"/>
  <c r="G38" i="20" s="1"/>
  <c r="B38" i="25"/>
  <c r="G37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7" i="24"/>
  <c r="B186" i="24"/>
  <c r="B185" i="24"/>
  <c r="B184" i="24"/>
  <c r="B183" i="24"/>
  <c r="B182" i="24"/>
  <c r="B181" i="24"/>
  <c r="B179" i="24"/>
  <c r="B178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F141" i="20" s="1"/>
  <c r="B138" i="24"/>
  <c r="B137" i="24"/>
  <c r="B136" i="24"/>
  <c r="B135" i="24"/>
  <c r="B134" i="24"/>
  <c r="B133" i="24"/>
  <c r="B128" i="24"/>
  <c r="B127" i="24"/>
  <c r="B126" i="24"/>
  <c r="B125" i="24"/>
  <c r="B124" i="24"/>
  <c r="B123" i="24"/>
  <c r="B122" i="24"/>
  <c r="B120" i="24"/>
  <c r="F120" i="20" s="1"/>
  <c r="B119" i="24"/>
  <c r="F119" i="20" s="1"/>
  <c r="B118" i="24"/>
  <c r="F118" i="20" s="1"/>
  <c r="B117" i="24"/>
  <c r="F117" i="20" s="1"/>
  <c r="B116" i="24"/>
  <c r="F116" i="20" s="1"/>
  <c r="B115" i="24"/>
  <c r="F115" i="20" s="1"/>
  <c r="B114" i="24"/>
  <c r="F114" i="20" s="1"/>
  <c r="B113" i="24"/>
  <c r="F113" i="20" s="1"/>
  <c r="B112" i="24"/>
  <c r="F112" i="20" s="1"/>
  <c r="B111" i="24"/>
  <c r="F111" i="20" s="1"/>
  <c r="B110" i="24"/>
  <c r="F110" i="20" s="1"/>
  <c r="B109" i="24"/>
  <c r="F109" i="20" s="1"/>
  <c r="B108" i="24"/>
  <c r="F108" i="20" s="1"/>
  <c r="B107" i="24"/>
  <c r="F107" i="20" s="1"/>
  <c r="B106" i="24"/>
  <c r="F106" i="20" s="1"/>
  <c r="B105" i="24"/>
  <c r="F105" i="20" s="1"/>
  <c r="B104" i="24"/>
  <c r="F104" i="20" s="1"/>
  <c r="B103" i="24"/>
  <c r="F103" i="20" s="1"/>
  <c r="B102" i="24"/>
  <c r="F102" i="20" s="1"/>
  <c r="B101" i="24"/>
  <c r="F101" i="20" s="1"/>
  <c r="B100" i="24"/>
  <c r="F100" i="20" s="1"/>
  <c r="B99" i="24"/>
  <c r="F99" i="20" s="1"/>
  <c r="B98" i="24"/>
  <c r="F98" i="20" s="1"/>
  <c r="B97" i="24"/>
  <c r="F97" i="20" s="1"/>
  <c r="B96" i="24"/>
  <c r="F96" i="20" s="1"/>
  <c r="B95" i="24"/>
  <c r="F95" i="20" s="1"/>
  <c r="B94" i="24"/>
  <c r="F94" i="20" s="1"/>
  <c r="B93" i="24"/>
  <c r="F93" i="20" s="1"/>
  <c r="B92" i="24"/>
  <c r="F92" i="20" s="1"/>
  <c r="B91" i="24"/>
  <c r="F91" i="20" s="1"/>
  <c r="B90" i="24"/>
  <c r="F90" i="20" s="1"/>
  <c r="B89" i="24"/>
  <c r="F89" i="20" s="1"/>
  <c r="B88" i="24"/>
  <c r="F88" i="20" s="1"/>
  <c r="B87" i="24"/>
  <c r="B83" i="24"/>
  <c r="F82" i="20" s="1"/>
  <c r="B82" i="24"/>
  <c r="F81" i="20" s="1"/>
  <c r="B81" i="24"/>
  <c r="F80" i="20" s="1"/>
  <c r="B80" i="24"/>
  <c r="F79" i="20" s="1"/>
  <c r="B79" i="24"/>
  <c r="F78" i="20" s="1"/>
  <c r="B78" i="24"/>
  <c r="F77" i="20" s="1"/>
  <c r="B77" i="24"/>
  <c r="F76" i="20" s="1"/>
  <c r="B75" i="24"/>
  <c r="F74" i="20" s="1"/>
  <c r="B74" i="24"/>
  <c r="F73" i="20" s="1"/>
  <c r="B73" i="24"/>
  <c r="F72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B59" i="24"/>
  <c r="F57" i="20" s="1"/>
  <c r="B58" i="24"/>
  <c r="F56" i="20" s="1"/>
  <c r="B57" i="24"/>
  <c r="F55" i="20" s="1"/>
  <c r="B56" i="24"/>
  <c r="F54" i="20" s="1"/>
  <c r="B55" i="24"/>
  <c r="F53" i="20" s="1"/>
  <c r="B54" i="24"/>
  <c r="F52" i="20" s="1"/>
  <c r="B53" i="24"/>
  <c r="F51" i="20" s="1"/>
  <c r="B52" i="24"/>
  <c r="F50" i="20" s="1"/>
  <c r="B51" i="24"/>
  <c r="F49" i="20" s="1"/>
  <c r="B50" i="24"/>
  <c r="F48" i="20" s="1"/>
  <c r="B49" i="24"/>
  <c r="B48" i="24"/>
  <c r="F47" i="20" s="1"/>
  <c r="B47" i="24"/>
  <c r="F46" i="20" s="1"/>
  <c r="B46" i="24"/>
  <c r="F45" i="20" s="1"/>
  <c r="B45" i="24"/>
  <c r="B41" i="24"/>
  <c r="B40" i="24"/>
  <c r="F39" i="20" s="1"/>
  <c r="B39" i="24"/>
  <c r="F38" i="20" s="1"/>
  <c r="B38" i="24"/>
  <c r="F37" i="20" s="1"/>
  <c r="B37" i="24"/>
  <c r="F36" i="20" s="1"/>
  <c r="B36" i="24"/>
  <c r="F35" i="20" s="1"/>
  <c r="B34" i="24"/>
  <c r="F33" i="20" s="1"/>
  <c r="B33" i="24"/>
  <c r="F32" i="20" s="1"/>
  <c r="B32" i="24"/>
  <c r="F31" i="20" s="1"/>
  <c r="B31" i="24"/>
  <c r="F30" i="20" s="1"/>
  <c r="B30" i="24"/>
  <c r="F29" i="20" s="1"/>
  <c r="B29" i="24"/>
  <c r="F28" i="20" s="1"/>
  <c r="B28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7" i="23"/>
  <c r="E191" i="20" s="1"/>
  <c r="B186" i="23"/>
  <c r="E190" i="20" s="1"/>
  <c r="B185" i="23"/>
  <c r="E189" i="20" s="1"/>
  <c r="B184" i="23"/>
  <c r="E188" i="20" s="1"/>
  <c r="B183" i="23"/>
  <c r="E187" i="20" s="1"/>
  <c r="B182" i="23"/>
  <c r="E186" i="20" s="1"/>
  <c r="B181" i="23"/>
  <c r="E185" i="20" s="1"/>
  <c r="B179" i="23"/>
  <c r="E183" i="20" s="1"/>
  <c r="B178" i="23"/>
  <c r="E182" i="20" s="1"/>
  <c r="B177" i="23"/>
  <c r="E181" i="20" s="1"/>
  <c r="B176" i="23"/>
  <c r="E180" i="20" s="1"/>
  <c r="B175" i="23"/>
  <c r="E179" i="20" s="1"/>
  <c r="B174" i="23"/>
  <c r="E178" i="20" s="1"/>
  <c r="B173" i="23"/>
  <c r="E177" i="20" s="1"/>
  <c r="B172" i="23"/>
  <c r="E175" i="20" s="1"/>
  <c r="B171" i="23"/>
  <c r="E174" i="20" s="1"/>
  <c r="B170" i="23"/>
  <c r="E173" i="20" s="1"/>
  <c r="B169" i="23"/>
  <c r="E172" i="20" s="1"/>
  <c r="B168" i="23"/>
  <c r="E171" i="20" s="1"/>
  <c r="B167" i="23"/>
  <c r="E170" i="20" s="1"/>
  <c r="B166" i="23"/>
  <c r="E169" i="20" s="1"/>
  <c r="B165" i="23"/>
  <c r="E168" i="20" s="1"/>
  <c r="B164" i="23"/>
  <c r="E167" i="20" s="1"/>
  <c r="B163" i="23"/>
  <c r="E166" i="20" s="1"/>
  <c r="E165" i="20"/>
  <c r="B161" i="23"/>
  <c r="E164" i="20" s="1"/>
  <c r="B160" i="23"/>
  <c r="E163" i="20" s="1"/>
  <c r="B159" i="23"/>
  <c r="E162" i="20" s="1"/>
  <c r="B158" i="23"/>
  <c r="E161" i="20" s="1"/>
  <c r="B157" i="23"/>
  <c r="E160" i="20" s="1"/>
  <c r="B156" i="23"/>
  <c r="E159" i="20" s="1"/>
  <c r="B155" i="23"/>
  <c r="E158" i="20" s="1"/>
  <c r="B154" i="23"/>
  <c r="E157" i="20" s="1"/>
  <c r="B153" i="23"/>
  <c r="E156" i="20" s="1"/>
  <c r="B152" i="23"/>
  <c r="E153" i="20" s="1"/>
  <c r="B151" i="23"/>
  <c r="E152" i="20" s="1"/>
  <c r="B150" i="23"/>
  <c r="E151" i="20" s="1"/>
  <c r="B149" i="23"/>
  <c r="E150" i="20" s="1"/>
  <c r="B148" i="23"/>
  <c r="E149" i="20" s="1"/>
  <c r="B147" i="23"/>
  <c r="E148" i="20" s="1"/>
  <c r="B146" i="23"/>
  <c r="E147" i="20" s="1"/>
  <c r="B145" i="23"/>
  <c r="E146" i="20" s="1"/>
  <c r="B144" i="23"/>
  <c r="E145" i="20" s="1"/>
  <c r="B143" i="23"/>
  <c r="E144" i="20" s="1"/>
  <c r="B142" i="23"/>
  <c r="E143" i="20" s="1"/>
  <c r="B141" i="23"/>
  <c r="B140" i="23"/>
  <c r="E140" i="20" s="1"/>
  <c r="B140" i="20" s="1"/>
  <c r="B138" i="23"/>
  <c r="E139" i="20" s="1"/>
  <c r="B137" i="23"/>
  <c r="E138" i="20" s="1"/>
  <c r="B136" i="23"/>
  <c r="E137" i="20" s="1"/>
  <c r="B135" i="23"/>
  <c r="E136" i="20" s="1"/>
  <c r="B134" i="23"/>
  <c r="E135" i="20" s="1"/>
  <c r="B133" i="23"/>
  <c r="E134" i="20" s="1"/>
  <c r="B131" i="23"/>
  <c r="E130" i="20"/>
  <c r="E129" i="20"/>
  <c r="B127" i="23"/>
  <c r="E128" i="20" s="1"/>
  <c r="B126" i="23"/>
  <c r="E127" i="20" s="1"/>
  <c r="B125" i="23"/>
  <c r="E126" i="20" s="1"/>
  <c r="B124" i="23"/>
  <c r="E125" i="20" s="1"/>
  <c r="B123" i="23"/>
  <c r="E124" i="20" s="1"/>
  <c r="B122" i="23"/>
  <c r="E123" i="20" s="1"/>
  <c r="B120" i="23"/>
  <c r="E120" i="20" s="1"/>
  <c r="B119" i="23"/>
  <c r="E119" i="20" s="1"/>
  <c r="B118" i="23"/>
  <c r="E118" i="20" s="1"/>
  <c r="B117" i="23"/>
  <c r="E117" i="20" s="1"/>
  <c r="B116" i="23"/>
  <c r="E116" i="20" s="1"/>
  <c r="B115" i="23"/>
  <c r="E115" i="20" s="1"/>
  <c r="B114" i="23"/>
  <c r="E114" i="20" s="1"/>
  <c r="B113" i="23"/>
  <c r="E113" i="20" s="1"/>
  <c r="B112" i="23"/>
  <c r="E112" i="20" s="1"/>
  <c r="B111" i="23"/>
  <c r="E111" i="20" s="1"/>
  <c r="B110" i="23"/>
  <c r="E110" i="20" s="1"/>
  <c r="B109" i="23"/>
  <c r="E109" i="20" s="1"/>
  <c r="B108" i="23"/>
  <c r="E108" i="20" s="1"/>
  <c r="B107" i="23"/>
  <c r="E107" i="20" s="1"/>
  <c r="B106" i="23"/>
  <c r="E106" i="20" s="1"/>
  <c r="B105" i="23"/>
  <c r="E105" i="20" s="1"/>
  <c r="B104" i="23"/>
  <c r="E104" i="20" s="1"/>
  <c r="B103" i="23"/>
  <c r="E103" i="20" s="1"/>
  <c r="B102" i="23"/>
  <c r="E102" i="20" s="1"/>
  <c r="B101" i="23"/>
  <c r="E101" i="20" s="1"/>
  <c r="B100" i="23"/>
  <c r="E100" i="20" s="1"/>
  <c r="B99" i="23"/>
  <c r="E99" i="20" s="1"/>
  <c r="B98" i="23"/>
  <c r="E98" i="20" s="1"/>
  <c r="B97" i="23"/>
  <c r="E97" i="20" s="1"/>
  <c r="B96" i="23"/>
  <c r="E96" i="20" s="1"/>
  <c r="B95" i="23"/>
  <c r="E95" i="20" s="1"/>
  <c r="B94" i="23"/>
  <c r="E94" i="20" s="1"/>
  <c r="B93" i="23"/>
  <c r="E93" i="20" s="1"/>
  <c r="B92" i="23"/>
  <c r="E92" i="20" s="1"/>
  <c r="B91" i="23"/>
  <c r="E91" i="20" s="1"/>
  <c r="B90" i="23"/>
  <c r="E90" i="20" s="1"/>
  <c r="B89" i="23"/>
  <c r="E89" i="20" s="1"/>
  <c r="B88" i="23"/>
  <c r="E88" i="20" s="1"/>
  <c r="B87" i="23"/>
  <c r="E87" i="20" s="1"/>
  <c r="B85" i="23"/>
  <c r="B74" i="23"/>
  <c r="E73" i="20" s="1"/>
  <c r="B73" i="23"/>
  <c r="E72" i="20" s="1"/>
  <c r="B72" i="23"/>
  <c r="E71" i="20" s="1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59" i="23"/>
  <c r="E57" i="20" s="1"/>
  <c r="B58" i="23"/>
  <c r="E56" i="20" s="1"/>
  <c r="B57" i="23"/>
  <c r="E55" i="20" s="1"/>
  <c r="B56" i="23"/>
  <c r="E54" i="20" s="1"/>
  <c r="B55" i="23"/>
  <c r="E53" i="20" s="1"/>
  <c r="B54" i="23"/>
  <c r="E52" i="20" s="1"/>
  <c r="B53" i="23"/>
  <c r="E51" i="20" s="1"/>
  <c r="B52" i="23"/>
  <c r="E50" i="20" s="1"/>
  <c r="B51" i="23"/>
  <c r="E49" i="20" s="1"/>
  <c r="B50" i="23"/>
  <c r="E48" i="20" s="1"/>
  <c r="B49" i="23"/>
  <c r="B48" i="23"/>
  <c r="E47" i="20" s="1"/>
  <c r="B47" i="23"/>
  <c r="E46" i="20" s="1"/>
  <c r="B46" i="23"/>
  <c r="E45" i="20" s="1"/>
  <c r="B45" i="23"/>
  <c r="B43" i="23"/>
  <c r="E42" i="20" s="1"/>
  <c r="B41" i="23"/>
  <c r="E40" i="20" s="1"/>
  <c r="B40" i="23"/>
  <c r="E39" i="20" s="1"/>
  <c r="B39" i="23"/>
  <c r="E38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3"/>
  <c r="E31" i="20" s="1"/>
  <c r="B31" i="23"/>
  <c r="E30" i="20" s="1"/>
  <c r="B30" i="23"/>
  <c r="E29" i="20" s="1"/>
  <c r="B29" i="23"/>
  <c r="E28" i="20" s="1"/>
  <c r="B28" i="23"/>
  <c r="E22" i="20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92" i="17"/>
  <c r="D190" i="20" s="1"/>
  <c r="B193" i="17"/>
  <c r="D191" i="20" s="1"/>
  <c r="B191" i="17"/>
  <c r="D189" i="20" s="1"/>
  <c r="B190" i="17"/>
  <c r="D188" i="20" s="1"/>
  <c r="B189" i="17"/>
  <c r="D187" i="20" s="1"/>
  <c r="B188" i="17"/>
  <c r="D186" i="20" s="1"/>
  <c r="B187" i="17"/>
  <c r="D185" i="20" s="1"/>
  <c r="B185" i="17"/>
  <c r="B184" i="17"/>
  <c r="B183" i="17"/>
  <c r="B182" i="17"/>
  <c r="B181" i="17"/>
  <c r="B180" i="17"/>
  <c r="B179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5" i="17"/>
  <c r="D153" i="20" s="1"/>
  <c r="B154" i="17"/>
  <c r="B153" i="17"/>
  <c r="B152" i="17"/>
  <c r="B151" i="17"/>
  <c r="B150" i="17"/>
  <c r="B149" i="17"/>
  <c r="B148" i="17"/>
  <c r="B147" i="17"/>
  <c r="B146" i="17"/>
  <c r="B145" i="17"/>
  <c r="B144" i="17"/>
  <c r="B141" i="17"/>
  <c r="B140" i="17"/>
  <c r="B139" i="17"/>
  <c r="B138" i="17"/>
  <c r="B137" i="17"/>
  <c r="B136" i="17"/>
  <c r="B132" i="17"/>
  <c r="B131" i="17"/>
  <c r="B130" i="17"/>
  <c r="B129" i="17"/>
  <c r="B128" i="17"/>
  <c r="B127" i="17"/>
  <c r="B126" i="17"/>
  <c r="B125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4" i="17"/>
  <c r="D82" i="20" s="1"/>
  <c r="B83" i="17"/>
  <c r="D81" i="20" s="1"/>
  <c r="B82" i="17"/>
  <c r="D80" i="20" s="1"/>
  <c r="B81" i="17"/>
  <c r="D79" i="20" s="1"/>
  <c r="B80" i="17"/>
  <c r="D78" i="20" s="1"/>
  <c r="B79" i="17"/>
  <c r="D77" i="20" s="1"/>
  <c r="B78" i="17"/>
  <c r="D76" i="20" s="1"/>
  <c r="B76" i="17"/>
  <c r="D74" i="20" s="1"/>
  <c r="B75" i="17"/>
  <c r="D73" i="20" s="1"/>
  <c r="B74" i="17"/>
  <c r="D72" i="20" s="1"/>
  <c r="B73" i="17"/>
  <c r="D71" i="20" s="1"/>
  <c r="B72" i="17"/>
  <c r="D70" i="20" s="1"/>
  <c r="B71" i="17"/>
  <c r="D69" i="20" s="1"/>
  <c r="B70" i="17"/>
  <c r="D68" i="20" s="1"/>
  <c r="B69" i="17"/>
  <c r="D67" i="20" s="1"/>
  <c r="B68" i="17"/>
  <c r="D66" i="20" s="1"/>
  <c r="B67" i="17"/>
  <c r="D65" i="20" s="1"/>
  <c r="B66" i="17"/>
  <c r="D64" i="20" s="1"/>
  <c r="B65" i="17"/>
  <c r="D63" i="20" s="1"/>
  <c r="B64" i="17"/>
  <c r="D62" i="20" s="1"/>
  <c r="B63" i="17"/>
  <c r="D61" i="20" s="1"/>
  <c r="B62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3" i="17"/>
  <c r="D42" i="20" s="1"/>
  <c r="B40" i="17"/>
  <c r="D39" i="20" s="1"/>
  <c r="B39" i="17"/>
  <c r="D38" i="20" s="1"/>
  <c r="B38" i="17"/>
  <c r="D37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L172" i="20" l="1"/>
  <c r="L36" i="20"/>
  <c r="B36" i="20" s="1"/>
  <c r="E44" i="20"/>
  <c r="B44" i="23"/>
  <c r="C45" i="23" s="1"/>
  <c r="E27" i="20"/>
  <c r="B27" i="23"/>
  <c r="L156" i="20"/>
  <c r="L137" i="20"/>
  <c r="L181" i="20"/>
  <c r="L128" i="20"/>
  <c r="L182" i="20"/>
  <c r="L173" i="20"/>
  <c r="L103" i="20"/>
  <c r="L119" i="20"/>
  <c r="B41" i="20"/>
  <c r="F40" i="20"/>
  <c r="L39" i="20"/>
  <c r="B39" i="20" s="1"/>
  <c r="L57" i="20"/>
  <c r="L111" i="20"/>
  <c r="B34" i="20"/>
  <c r="B42" i="20"/>
  <c r="B83" i="20"/>
  <c r="G82" i="20"/>
  <c r="K141" i="20"/>
  <c r="B74" i="20"/>
  <c r="I141" i="20"/>
  <c r="L87" i="20"/>
  <c r="L79" i="20"/>
  <c r="I142" i="20"/>
  <c r="E84" i="20"/>
  <c r="B84" i="20" s="1"/>
  <c r="E142" i="20"/>
  <c r="E141" i="20"/>
  <c r="B22" i="20"/>
  <c r="O132" i="20"/>
  <c r="O131" i="20"/>
  <c r="L40" i="20"/>
  <c r="L28" i="20"/>
  <c r="B28" i="20" s="1"/>
  <c r="L30" i="20"/>
  <c r="B30" i="20" s="1"/>
  <c r="L37" i="20"/>
  <c r="B37" i="20" s="1"/>
  <c r="L31" i="20"/>
  <c r="B31" i="20" s="1"/>
  <c r="L32" i="20"/>
  <c r="B32" i="20" s="1"/>
  <c r="L33" i="20"/>
  <c r="B33" i="20" s="1"/>
  <c r="L35" i="20"/>
  <c r="B35" i="20" s="1"/>
  <c r="K132" i="20"/>
  <c r="K131" i="20"/>
  <c r="L27" i="20"/>
  <c r="L164" i="20"/>
  <c r="L38" i="20"/>
  <c r="B38" i="20" s="1"/>
  <c r="L191" i="20"/>
  <c r="K123" i="20"/>
  <c r="B121" i="29"/>
  <c r="J132" i="20"/>
  <c r="J131" i="20"/>
  <c r="E132" i="20"/>
  <c r="L95" i="20"/>
  <c r="L45" i="20"/>
  <c r="L52" i="20"/>
  <c r="L88" i="20"/>
  <c r="L96" i="20"/>
  <c r="L104" i="20"/>
  <c r="L112" i="20"/>
  <c r="L120" i="20"/>
  <c r="L186" i="20"/>
  <c r="B88" i="17"/>
  <c r="C123" i="17" s="1"/>
  <c r="L29" i="20"/>
  <c r="B29" i="20" s="1"/>
  <c r="L47" i="20"/>
  <c r="L54" i="20"/>
  <c r="L92" i="20"/>
  <c r="L100" i="20"/>
  <c r="L108" i="20"/>
  <c r="L116" i="20"/>
  <c r="L50" i="20"/>
  <c r="L94" i="20"/>
  <c r="L102" i="20"/>
  <c r="L110" i="20"/>
  <c r="L118" i="20"/>
  <c r="L135" i="20"/>
  <c r="L144" i="20"/>
  <c r="L152" i="20"/>
  <c r="L162" i="20"/>
  <c r="L170" i="20"/>
  <c r="L179" i="20"/>
  <c r="L127" i="20"/>
  <c r="L188" i="20"/>
  <c r="L189" i="20"/>
  <c r="L55" i="20"/>
  <c r="L124" i="20"/>
  <c r="L132" i="20"/>
  <c r="L93" i="20"/>
  <c r="L101" i="20"/>
  <c r="L109" i="20"/>
  <c r="L117" i="20"/>
  <c r="L126" i="20"/>
  <c r="L136" i="20"/>
  <c r="L145" i="20"/>
  <c r="L153" i="20"/>
  <c r="L163" i="20"/>
  <c r="L171" i="20"/>
  <c r="L180" i="20"/>
  <c r="L46" i="20"/>
  <c r="L53" i="20"/>
  <c r="L89" i="20"/>
  <c r="L97" i="20"/>
  <c r="L105" i="20"/>
  <c r="L113" i="20"/>
  <c r="L129" i="20"/>
  <c r="L138" i="20"/>
  <c r="L147" i="20"/>
  <c r="L157" i="20"/>
  <c r="L165" i="20"/>
  <c r="L190" i="20"/>
  <c r="L90" i="20"/>
  <c r="L98" i="20"/>
  <c r="L106" i="20"/>
  <c r="L114" i="20"/>
  <c r="L123" i="20"/>
  <c r="L130" i="20"/>
  <c r="L139" i="20"/>
  <c r="L148" i="20"/>
  <c r="L158" i="20"/>
  <c r="L166" i="20"/>
  <c r="L174" i="20"/>
  <c r="L183" i="20"/>
  <c r="L91" i="20"/>
  <c r="L99" i="20"/>
  <c r="L107" i="20"/>
  <c r="L115" i="20"/>
  <c r="L141" i="20"/>
  <c r="L149" i="20"/>
  <c r="L159" i="20"/>
  <c r="L167" i="20"/>
  <c r="L175" i="20"/>
  <c r="L48" i="20"/>
  <c r="L56" i="20"/>
  <c r="L125" i="20"/>
  <c r="L142" i="20"/>
  <c r="L150" i="20"/>
  <c r="L160" i="20"/>
  <c r="L168" i="20"/>
  <c r="L177" i="20"/>
  <c r="L185" i="20"/>
  <c r="L134" i="20"/>
  <c r="L143" i="20"/>
  <c r="L151" i="20"/>
  <c r="L161" i="20"/>
  <c r="L169" i="20"/>
  <c r="L178" i="20"/>
  <c r="L187" i="20"/>
  <c r="L44" i="20"/>
  <c r="L51" i="20"/>
  <c r="L60" i="20"/>
  <c r="B132" i="26"/>
  <c r="H139" i="20"/>
  <c r="B3" i="26"/>
  <c r="C25" i="26" s="1"/>
  <c r="F126" i="20"/>
  <c r="F179" i="20"/>
  <c r="F27" i="20"/>
  <c r="F44" i="20"/>
  <c r="F60" i="20"/>
  <c r="F87" i="20"/>
  <c r="F127" i="20"/>
  <c r="F136" i="20"/>
  <c r="F145" i="20"/>
  <c r="F153" i="20"/>
  <c r="F163" i="20"/>
  <c r="F171" i="20"/>
  <c r="F180" i="20"/>
  <c r="F188" i="20"/>
  <c r="F162" i="20"/>
  <c r="F128" i="20"/>
  <c r="F137" i="20"/>
  <c r="F146" i="20"/>
  <c r="F156" i="20"/>
  <c r="F164" i="20"/>
  <c r="F172" i="20"/>
  <c r="F181" i="20"/>
  <c r="F189" i="20"/>
  <c r="F170" i="20"/>
  <c r="F129" i="20"/>
  <c r="F138" i="20"/>
  <c r="F147" i="20"/>
  <c r="F157" i="20"/>
  <c r="F165" i="20"/>
  <c r="F173" i="20"/>
  <c r="F182" i="20"/>
  <c r="F190" i="20"/>
  <c r="F135" i="20"/>
  <c r="F123" i="20"/>
  <c r="F130" i="20"/>
  <c r="F139" i="20"/>
  <c r="F148" i="20"/>
  <c r="F158" i="20"/>
  <c r="F166" i="20"/>
  <c r="F174" i="20"/>
  <c r="F183" i="20"/>
  <c r="F191" i="20"/>
  <c r="F144" i="20"/>
  <c r="F187" i="20"/>
  <c r="F124" i="20"/>
  <c r="F132" i="20"/>
  <c r="F149" i="20"/>
  <c r="F159" i="20"/>
  <c r="F167" i="20"/>
  <c r="F175" i="20"/>
  <c r="F152" i="20"/>
  <c r="F125" i="20"/>
  <c r="F142" i="20"/>
  <c r="F150" i="20"/>
  <c r="F160" i="20"/>
  <c r="F168" i="20"/>
  <c r="F177" i="20"/>
  <c r="F185" i="20"/>
  <c r="F134" i="20"/>
  <c r="F143" i="20"/>
  <c r="F151" i="20"/>
  <c r="F161" i="20"/>
  <c r="F169" i="20"/>
  <c r="F178" i="20"/>
  <c r="F186" i="20"/>
  <c r="B180" i="33"/>
  <c r="C185" i="33" s="1"/>
  <c r="B86" i="33"/>
  <c r="C89" i="33" s="1"/>
  <c r="B27" i="33"/>
  <c r="B121" i="33"/>
  <c r="B60" i="33"/>
  <c r="B44" i="32"/>
  <c r="C50" i="32" s="1"/>
  <c r="B121" i="32"/>
  <c r="B121" i="31"/>
  <c r="B60" i="31"/>
  <c r="B182" i="30"/>
  <c r="B122" i="30"/>
  <c r="B60" i="29"/>
  <c r="B27" i="29"/>
  <c r="B180" i="29"/>
  <c r="C182" i="29" s="1"/>
  <c r="B27" i="28"/>
  <c r="B44" i="28"/>
  <c r="C49" i="28" s="1"/>
  <c r="B132" i="28"/>
  <c r="B86" i="28"/>
  <c r="C118" i="28" s="1"/>
  <c r="B3" i="28"/>
  <c r="C25" i="28" s="1"/>
  <c r="B121" i="28"/>
  <c r="B86" i="27"/>
  <c r="C90" i="27" s="1"/>
  <c r="B3" i="27"/>
  <c r="C25" i="27" s="1"/>
  <c r="B121" i="27"/>
  <c r="C131" i="27" s="1"/>
  <c r="B27" i="27"/>
  <c r="B44" i="27"/>
  <c r="C53" i="27" s="1"/>
  <c r="B132" i="27"/>
  <c r="C141" i="27" s="1"/>
  <c r="B86" i="26"/>
  <c r="C97" i="26" s="1"/>
  <c r="B121" i="26"/>
  <c r="B44" i="26"/>
  <c r="C49" i="26" s="1"/>
  <c r="C59" i="26"/>
  <c r="B121" i="25"/>
  <c r="B3" i="23"/>
  <c r="B3" i="33"/>
  <c r="C25" i="33" s="1"/>
  <c r="B44" i="33"/>
  <c r="C52" i="33" s="1"/>
  <c r="B132" i="33"/>
  <c r="C53" i="32"/>
  <c r="C47" i="32"/>
  <c r="B86" i="32"/>
  <c r="C90" i="32" s="1"/>
  <c r="B60" i="32"/>
  <c r="B180" i="32"/>
  <c r="C183" i="32" s="1"/>
  <c r="B3" i="32"/>
  <c r="C25" i="32" s="1"/>
  <c r="B132" i="32"/>
  <c r="B27" i="32"/>
  <c r="B86" i="31"/>
  <c r="C119" i="31" s="1"/>
  <c r="B180" i="31"/>
  <c r="C182" i="31" s="1"/>
  <c r="B3" i="31"/>
  <c r="C25" i="31" s="1"/>
  <c r="B44" i="31"/>
  <c r="C51" i="31" s="1"/>
  <c r="B132" i="31"/>
  <c r="B27" i="31"/>
  <c r="B133" i="30"/>
  <c r="B86" i="29"/>
  <c r="C111" i="29" s="1"/>
  <c r="B3" i="29"/>
  <c r="C25" i="29" s="1"/>
  <c r="B44" i="29"/>
  <c r="C55" i="29" s="1"/>
  <c r="B132" i="29"/>
  <c r="C139" i="29" s="1"/>
  <c r="B60" i="28"/>
  <c r="B180" i="28"/>
  <c r="C183" i="28" s="1"/>
  <c r="B60" i="27"/>
  <c r="B180" i="27"/>
  <c r="C183" i="27" s="1"/>
  <c r="B60" i="26"/>
  <c r="B180" i="26"/>
  <c r="C182" i="26" s="1"/>
  <c r="C48" i="26"/>
  <c r="B27" i="26"/>
  <c r="B27" i="25"/>
  <c r="B44" i="25"/>
  <c r="C49" i="25" s="1"/>
  <c r="B132" i="25"/>
  <c r="B86" i="25"/>
  <c r="C98" i="25" s="1"/>
  <c r="B3" i="25"/>
  <c r="C25" i="25" s="1"/>
  <c r="B60" i="25"/>
  <c r="B180" i="25"/>
  <c r="C182" i="25" s="1"/>
  <c r="B180" i="24"/>
  <c r="B132" i="24"/>
  <c r="C139" i="24" s="1"/>
  <c r="B180" i="23"/>
  <c r="C182" i="23" s="1"/>
  <c r="B60" i="23"/>
  <c r="B121" i="23"/>
  <c r="B86" i="23"/>
  <c r="C102" i="23" s="1"/>
  <c r="C49" i="23"/>
  <c r="B132" i="23"/>
  <c r="C139" i="23" s="1"/>
  <c r="B3" i="17"/>
  <c r="D150" i="20"/>
  <c r="D152" i="20"/>
  <c r="D151" i="20"/>
  <c r="D120" i="20"/>
  <c r="C24" i="23" l="1"/>
  <c r="C25" i="23"/>
  <c r="C23" i="33"/>
  <c r="C24" i="33"/>
  <c r="C23" i="32"/>
  <c r="C22" i="32"/>
  <c r="C24" i="31"/>
  <c r="C23" i="31"/>
  <c r="C24" i="29"/>
  <c r="C23" i="29"/>
  <c r="C24" i="28"/>
  <c r="C23" i="28"/>
  <c r="C13" i="27"/>
  <c r="C23" i="27"/>
  <c r="C24" i="27"/>
  <c r="C24" i="26"/>
  <c r="C23" i="26"/>
  <c r="C24" i="25"/>
  <c r="C23" i="25"/>
  <c r="C23" i="23"/>
  <c r="C26" i="23"/>
  <c r="C37" i="23"/>
  <c r="C42" i="23"/>
  <c r="C22" i="17"/>
  <c r="C26" i="17"/>
  <c r="C24" i="17"/>
  <c r="B40" i="20"/>
  <c r="C117" i="27"/>
  <c r="C156" i="31"/>
  <c r="C140" i="31"/>
  <c r="C139" i="31"/>
  <c r="C140" i="27"/>
  <c r="C77" i="25"/>
  <c r="C76" i="25"/>
  <c r="C137" i="26"/>
  <c r="C140" i="26"/>
  <c r="C139" i="26"/>
  <c r="C76" i="29"/>
  <c r="C77" i="29"/>
  <c r="C148" i="33"/>
  <c r="C140" i="33"/>
  <c r="C139" i="33"/>
  <c r="C140" i="29"/>
  <c r="C141" i="30"/>
  <c r="C140" i="30"/>
  <c r="C136" i="32"/>
  <c r="C139" i="32"/>
  <c r="C140" i="32"/>
  <c r="C138" i="27"/>
  <c r="C139" i="27"/>
  <c r="C161" i="28"/>
  <c r="C140" i="28"/>
  <c r="C139" i="28"/>
  <c r="C85" i="31"/>
  <c r="C84" i="31"/>
  <c r="C15" i="23"/>
  <c r="C22" i="23"/>
  <c r="C134" i="25"/>
  <c r="C139" i="25"/>
  <c r="C178" i="23"/>
  <c r="C163" i="23"/>
  <c r="C162" i="23"/>
  <c r="B131" i="20"/>
  <c r="C128" i="33"/>
  <c r="C131" i="33"/>
  <c r="C130" i="33"/>
  <c r="C85" i="33"/>
  <c r="C84" i="33"/>
  <c r="C73" i="33"/>
  <c r="C77" i="33"/>
  <c r="C76" i="33"/>
  <c r="C38" i="33"/>
  <c r="C42" i="33"/>
  <c r="C43" i="33"/>
  <c r="C15" i="33"/>
  <c r="C26" i="33"/>
  <c r="C22" i="33"/>
  <c r="C128" i="32"/>
  <c r="C131" i="32"/>
  <c r="C130" i="32"/>
  <c r="C84" i="32"/>
  <c r="C85" i="32"/>
  <c r="C68" i="32"/>
  <c r="C76" i="32"/>
  <c r="C77" i="32"/>
  <c r="C37" i="32"/>
  <c r="C43" i="32"/>
  <c r="C42" i="32"/>
  <c r="C7" i="32"/>
  <c r="C24" i="32"/>
  <c r="C26" i="32"/>
  <c r="C127" i="31"/>
  <c r="C131" i="31"/>
  <c r="C130" i="31"/>
  <c r="C73" i="31"/>
  <c r="C76" i="31"/>
  <c r="C77" i="31"/>
  <c r="C32" i="31"/>
  <c r="C43" i="31"/>
  <c r="C42" i="31"/>
  <c r="C9" i="31"/>
  <c r="C26" i="31"/>
  <c r="C22" i="31"/>
  <c r="B86" i="30"/>
  <c r="C110" i="30" s="1"/>
  <c r="C132" i="30"/>
  <c r="C131" i="30"/>
  <c r="C130" i="29"/>
  <c r="C131" i="29"/>
  <c r="C62" i="29"/>
  <c r="C85" i="29"/>
  <c r="C84" i="29"/>
  <c r="C34" i="29"/>
  <c r="C42" i="29"/>
  <c r="C43" i="29"/>
  <c r="C5" i="29"/>
  <c r="C22" i="29"/>
  <c r="C26" i="29"/>
  <c r="C40" i="29"/>
  <c r="C126" i="28"/>
  <c r="C131" i="28"/>
  <c r="C130" i="28"/>
  <c r="C84" i="28"/>
  <c r="C85" i="28"/>
  <c r="C83" i="28"/>
  <c r="C63" i="28"/>
  <c r="C76" i="28"/>
  <c r="C75" i="28"/>
  <c r="C77" i="28"/>
  <c r="C29" i="28"/>
  <c r="C42" i="28"/>
  <c r="C43" i="28"/>
  <c r="C11" i="28"/>
  <c r="C22" i="28"/>
  <c r="C26" i="28"/>
  <c r="C130" i="27"/>
  <c r="C80" i="27"/>
  <c r="C85" i="27"/>
  <c r="C84" i="27"/>
  <c r="C33" i="27"/>
  <c r="C43" i="27"/>
  <c r="C42" i="27"/>
  <c r="C7" i="27"/>
  <c r="C26" i="27"/>
  <c r="C22" i="27"/>
  <c r="C123" i="26"/>
  <c r="C131" i="26"/>
  <c r="C130" i="26"/>
  <c r="C127" i="26"/>
  <c r="C78" i="26"/>
  <c r="C80" i="26"/>
  <c r="C84" i="26"/>
  <c r="C75" i="26"/>
  <c r="C83" i="26"/>
  <c r="C82" i="26"/>
  <c r="C77" i="26"/>
  <c r="C76" i="26"/>
  <c r="C81" i="26"/>
  <c r="C85" i="26"/>
  <c r="C79" i="26"/>
  <c r="C40" i="26"/>
  <c r="C43" i="26"/>
  <c r="C42" i="26"/>
  <c r="C19" i="26"/>
  <c r="C26" i="26"/>
  <c r="C22" i="26"/>
  <c r="C123" i="25"/>
  <c r="C131" i="25"/>
  <c r="C130" i="25"/>
  <c r="C71" i="25"/>
  <c r="C85" i="25"/>
  <c r="C84" i="25"/>
  <c r="C35" i="25"/>
  <c r="C42" i="25"/>
  <c r="C43" i="25"/>
  <c r="C16" i="25"/>
  <c r="C22" i="25"/>
  <c r="C26" i="25"/>
  <c r="C84" i="23"/>
  <c r="C77" i="23"/>
  <c r="C78" i="23"/>
  <c r="C83" i="23"/>
  <c r="C76" i="23"/>
  <c r="C80" i="23"/>
  <c r="C75" i="23"/>
  <c r="C79" i="23"/>
  <c r="C82" i="23"/>
  <c r="C81" i="23"/>
  <c r="C182" i="33"/>
  <c r="C181" i="33"/>
  <c r="C126" i="33"/>
  <c r="C124" i="33"/>
  <c r="C115" i="33"/>
  <c r="C164" i="27"/>
  <c r="C149" i="27"/>
  <c r="C104" i="27"/>
  <c r="C109" i="27"/>
  <c r="C118" i="27"/>
  <c r="C120" i="27"/>
  <c r="C112" i="27"/>
  <c r="C97" i="27"/>
  <c r="C93" i="27"/>
  <c r="C105" i="27"/>
  <c r="C89" i="27"/>
  <c r="C103" i="27"/>
  <c r="C115" i="27"/>
  <c r="C119" i="27"/>
  <c r="C34" i="27"/>
  <c r="C28" i="27"/>
  <c r="C36" i="27"/>
  <c r="C38" i="27"/>
  <c r="C128" i="23"/>
  <c r="C130" i="23"/>
  <c r="C129" i="23"/>
  <c r="C131" i="23"/>
  <c r="C183" i="33"/>
  <c r="C184" i="33"/>
  <c r="C123" i="33"/>
  <c r="C129" i="33"/>
  <c r="C122" i="33"/>
  <c r="C127" i="33"/>
  <c r="C104" i="33"/>
  <c r="C119" i="33"/>
  <c r="C117" i="33"/>
  <c r="C71" i="31"/>
  <c r="C62" i="31"/>
  <c r="C78" i="31"/>
  <c r="C186" i="30"/>
  <c r="C126" i="30"/>
  <c r="C125" i="30"/>
  <c r="C111" i="33"/>
  <c r="C62" i="33"/>
  <c r="C125" i="33"/>
  <c r="C94" i="33"/>
  <c r="C69" i="33"/>
  <c r="C78" i="33"/>
  <c r="C81" i="33"/>
  <c r="C176" i="32"/>
  <c r="C167" i="27"/>
  <c r="C175" i="27"/>
  <c r="C159" i="27"/>
  <c r="C166" i="27"/>
  <c r="C177" i="27"/>
  <c r="C142" i="27"/>
  <c r="C39" i="27"/>
  <c r="C122" i="26"/>
  <c r="C39" i="29"/>
  <c r="C28" i="29"/>
  <c r="C99" i="28"/>
  <c r="C117" i="28"/>
  <c r="C88" i="28"/>
  <c r="C96" i="28"/>
  <c r="C28" i="28"/>
  <c r="C7" i="28"/>
  <c r="C150" i="28"/>
  <c r="C152" i="28"/>
  <c r="C142" i="28"/>
  <c r="C173" i="28"/>
  <c r="C116" i="28"/>
  <c r="C114" i="28"/>
  <c r="C101" i="28"/>
  <c r="C103" i="28"/>
  <c r="C89" i="28"/>
  <c r="C108" i="28"/>
  <c r="C106" i="28"/>
  <c r="C109" i="28"/>
  <c r="C107" i="28"/>
  <c r="C100" i="28"/>
  <c r="C98" i="28"/>
  <c r="C93" i="28"/>
  <c r="C111" i="28"/>
  <c r="C92" i="28"/>
  <c r="C90" i="28"/>
  <c r="C113" i="28"/>
  <c r="C115" i="28"/>
  <c r="C119" i="28"/>
  <c r="C120" i="28"/>
  <c r="C91" i="28"/>
  <c r="C97" i="28"/>
  <c r="C87" i="28"/>
  <c r="C104" i="28"/>
  <c r="C112" i="28"/>
  <c r="C95" i="28"/>
  <c r="C105" i="28"/>
  <c r="C33" i="28"/>
  <c r="C31" i="28"/>
  <c r="C41" i="28"/>
  <c r="C37" i="28"/>
  <c r="C158" i="27"/>
  <c r="C168" i="27"/>
  <c r="C172" i="27"/>
  <c r="C165" i="27"/>
  <c r="C157" i="27"/>
  <c r="C170" i="27"/>
  <c r="C10" i="27"/>
  <c r="C169" i="26"/>
  <c r="C149" i="26"/>
  <c r="C171" i="26"/>
  <c r="C161" i="26"/>
  <c r="C142" i="26"/>
  <c r="C172" i="26"/>
  <c r="C138" i="26"/>
  <c r="C158" i="26"/>
  <c r="C152" i="26"/>
  <c r="C151" i="26"/>
  <c r="C154" i="26"/>
  <c r="C90" i="26"/>
  <c r="C98" i="26"/>
  <c r="C100" i="26"/>
  <c r="C107" i="26"/>
  <c r="C93" i="26"/>
  <c r="C94" i="26"/>
  <c r="C101" i="26"/>
  <c r="C5" i="26"/>
  <c r="C14" i="26"/>
  <c r="C18" i="26"/>
  <c r="C21" i="26"/>
  <c r="C16" i="26"/>
  <c r="C8" i="26"/>
  <c r="C11" i="26"/>
  <c r="C6" i="26"/>
  <c r="C7" i="26"/>
  <c r="C12" i="26"/>
  <c r="C4" i="26"/>
  <c r="C114" i="33"/>
  <c r="C120" i="33"/>
  <c r="C110" i="33"/>
  <c r="C112" i="33"/>
  <c r="C96" i="33"/>
  <c r="C102" i="33"/>
  <c r="C116" i="33"/>
  <c r="C98" i="33"/>
  <c r="C113" i="33"/>
  <c r="C90" i="33"/>
  <c r="C71" i="33"/>
  <c r="C87" i="33"/>
  <c r="C91" i="33"/>
  <c r="C108" i="33"/>
  <c r="C118" i="33"/>
  <c r="C107" i="33"/>
  <c r="C105" i="33"/>
  <c r="C99" i="33"/>
  <c r="C103" i="33"/>
  <c r="C109" i="33"/>
  <c r="C106" i="33"/>
  <c r="C68" i="33"/>
  <c r="C72" i="33"/>
  <c r="C82" i="33"/>
  <c r="C95" i="33"/>
  <c r="C93" i="33"/>
  <c r="C51" i="32"/>
  <c r="C54" i="32"/>
  <c r="C56" i="32"/>
  <c r="C122" i="32"/>
  <c r="C52" i="32"/>
  <c r="C82" i="31"/>
  <c r="C68" i="31"/>
  <c r="C72" i="31"/>
  <c r="C67" i="31"/>
  <c r="C74" i="31"/>
  <c r="C64" i="31"/>
  <c r="C75" i="31"/>
  <c r="C70" i="31"/>
  <c r="C65" i="31"/>
  <c r="C81" i="31"/>
  <c r="C79" i="31"/>
  <c r="C63" i="31"/>
  <c r="C61" i="31"/>
  <c r="C66" i="31"/>
  <c r="C17" i="31"/>
  <c r="C69" i="31"/>
  <c r="C83" i="31"/>
  <c r="C80" i="31"/>
  <c r="C128" i="31"/>
  <c r="C129" i="30"/>
  <c r="C124" i="30"/>
  <c r="C185" i="30"/>
  <c r="C123" i="30"/>
  <c r="C128" i="30"/>
  <c r="C187" i="30"/>
  <c r="C183" i="30"/>
  <c r="C184" i="30"/>
  <c r="C127" i="30"/>
  <c r="B60" i="30"/>
  <c r="C67" i="30" s="1"/>
  <c r="C130" i="30"/>
  <c r="C174" i="30"/>
  <c r="C32" i="29"/>
  <c r="C36" i="29"/>
  <c r="C37" i="29"/>
  <c r="C181" i="29"/>
  <c r="C31" i="29"/>
  <c r="C29" i="29"/>
  <c r="C35" i="29"/>
  <c r="C56" i="29"/>
  <c r="C48" i="29"/>
  <c r="C124" i="29"/>
  <c r="C52" i="29"/>
  <c r="C123" i="29"/>
  <c r="C176" i="29"/>
  <c r="C53" i="29"/>
  <c r="C14" i="28"/>
  <c r="C18" i="28"/>
  <c r="C9" i="28"/>
  <c r="C21" i="28"/>
  <c r="C125" i="28"/>
  <c r="C5" i="28"/>
  <c r="C10" i="28"/>
  <c r="C17" i="28"/>
  <c r="C15" i="28"/>
  <c r="C16" i="28"/>
  <c r="C4" i="28"/>
  <c r="C8" i="28"/>
  <c r="C12" i="28"/>
  <c r="C122" i="28"/>
  <c r="C20" i="28"/>
  <c r="C13" i="28"/>
  <c r="C6" i="28"/>
  <c r="C20" i="27"/>
  <c r="C32" i="27"/>
  <c r="C37" i="27"/>
  <c r="C40" i="27"/>
  <c r="C114" i="27"/>
  <c r="C29" i="27"/>
  <c r="C30" i="27"/>
  <c r="C98" i="27"/>
  <c r="C136" i="27"/>
  <c r="C178" i="27"/>
  <c r="C152" i="27"/>
  <c r="C52" i="27"/>
  <c r="C127" i="27"/>
  <c r="C61" i="27"/>
  <c r="C137" i="27"/>
  <c r="C154" i="27"/>
  <c r="C123" i="27"/>
  <c r="C126" i="27"/>
  <c r="C12" i="27"/>
  <c r="C11" i="27"/>
  <c r="C160" i="27"/>
  <c r="C173" i="27"/>
  <c r="C106" i="27"/>
  <c r="C125" i="26"/>
  <c r="C119" i="26"/>
  <c r="C173" i="26"/>
  <c r="C168" i="26"/>
  <c r="C135" i="26"/>
  <c r="C118" i="26"/>
  <c r="C96" i="26"/>
  <c r="C51" i="26"/>
  <c r="C143" i="26"/>
  <c r="C104" i="26"/>
  <c r="C87" i="26"/>
  <c r="C133" i="26"/>
  <c r="C117" i="26"/>
  <c r="C95" i="26"/>
  <c r="C116" i="26"/>
  <c r="C164" i="26"/>
  <c r="C52" i="26"/>
  <c r="C129" i="26"/>
  <c r="C102" i="26"/>
  <c r="C17" i="26"/>
  <c r="C147" i="26"/>
  <c r="C136" i="26"/>
  <c r="C88" i="26"/>
  <c r="C13" i="26"/>
  <c r="C166" i="26"/>
  <c r="C105" i="26"/>
  <c r="C120" i="26"/>
  <c r="C178" i="26"/>
  <c r="C112" i="26"/>
  <c r="C160" i="26"/>
  <c r="C179" i="26"/>
  <c r="C141" i="26"/>
  <c r="C163" i="26"/>
  <c r="C92" i="26"/>
  <c r="C177" i="26"/>
  <c r="C103" i="26"/>
  <c r="C89" i="26"/>
  <c r="C170" i="26"/>
  <c r="C15" i="26"/>
  <c r="C156" i="26"/>
  <c r="C175" i="26"/>
  <c r="C126" i="26"/>
  <c r="C53" i="26"/>
  <c r="C47" i="26"/>
  <c r="C157" i="26"/>
  <c r="C110" i="26"/>
  <c r="C167" i="26"/>
  <c r="C111" i="26"/>
  <c r="C115" i="26"/>
  <c r="C113" i="26"/>
  <c r="C20" i="26"/>
  <c r="C162" i="26"/>
  <c r="C148" i="26"/>
  <c r="C159" i="26"/>
  <c r="C108" i="26"/>
  <c r="C145" i="26"/>
  <c r="C134" i="26"/>
  <c r="C174" i="26"/>
  <c r="C99" i="26"/>
  <c r="C109" i="26"/>
  <c r="C146" i="26"/>
  <c r="C176" i="26"/>
  <c r="C144" i="26"/>
  <c r="C10" i="26"/>
  <c r="C124" i="26"/>
  <c r="C153" i="26"/>
  <c r="C165" i="26"/>
  <c r="C106" i="26"/>
  <c r="C9" i="26"/>
  <c r="C155" i="26"/>
  <c r="C114" i="26"/>
  <c r="C150" i="26"/>
  <c r="C91" i="26"/>
  <c r="C142" i="25"/>
  <c r="C110" i="25"/>
  <c r="C176" i="25"/>
  <c r="C40" i="25"/>
  <c r="C156" i="25"/>
  <c r="C169" i="25"/>
  <c r="C158" i="25"/>
  <c r="C58" i="25"/>
  <c r="C161" i="25"/>
  <c r="C150" i="25"/>
  <c r="C153" i="25"/>
  <c r="C135" i="25"/>
  <c r="C129" i="25"/>
  <c r="C162" i="25"/>
  <c r="C166" i="25"/>
  <c r="C177" i="25"/>
  <c r="C178" i="25"/>
  <c r="C165" i="25"/>
  <c r="C136" i="25"/>
  <c r="C140" i="25"/>
  <c r="C183" i="24"/>
  <c r="C179" i="24"/>
  <c r="B121" i="24"/>
  <c r="C122" i="24" s="1"/>
  <c r="C66" i="33"/>
  <c r="C70" i="33"/>
  <c r="C101" i="33"/>
  <c r="C173" i="33"/>
  <c r="C172" i="33"/>
  <c r="C145" i="33"/>
  <c r="C136" i="33"/>
  <c r="C100" i="33"/>
  <c r="C92" i="33"/>
  <c r="C88" i="33"/>
  <c r="C97" i="33"/>
  <c r="C36" i="33"/>
  <c r="C40" i="33"/>
  <c r="C33" i="33"/>
  <c r="C29" i="33"/>
  <c r="C64" i="33"/>
  <c r="C74" i="33"/>
  <c r="C30" i="33"/>
  <c r="C160" i="33"/>
  <c r="C75" i="33"/>
  <c r="C165" i="33"/>
  <c r="C37" i="33"/>
  <c r="C61" i="33"/>
  <c r="C79" i="33"/>
  <c r="C32" i="33"/>
  <c r="C28" i="33"/>
  <c r="C41" i="33"/>
  <c r="C6" i="33"/>
  <c r="C152" i="33"/>
  <c r="C67" i="33"/>
  <c r="C169" i="33"/>
  <c r="C31" i="33"/>
  <c r="C80" i="33"/>
  <c r="C65" i="33"/>
  <c r="C83" i="33"/>
  <c r="C34" i="33"/>
  <c r="C35" i="33"/>
  <c r="C39" i="33"/>
  <c r="C63" i="33"/>
  <c r="C125" i="32"/>
  <c r="C127" i="32"/>
  <c r="C55" i="32"/>
  <c r="C57" i="32"/>
  <c r="C124" i="32"/>
  <c r="C33" i="32"/>
  <c r="C59" i="32"/>
  <c r="C31" i="32"/>
  <c r="C29" i="32"/>
  <c r="C48" i="32"/>
  <c r="C129" i="32"/>
  <c r="C45" i="32"/>
  <c r="C126" i="32"/>
  <c r="C123" i="32"/>
  <c r="C46" i="32"/>
  <c r="C49" i="32"/>
  <c r="C58" i="32"/>
  <c r="C114" i="32"/>
  <c r="C92" i="32"/>
  <c r="C34" i="32"/>
  <c r="C144" i="32"/>
  <c r="C30" i="32"/>
  <c r="C120" i="32"/>
  <c r="C13" i="32"/>
  <c r="C118" i="32"/>
  <c r="C36" i="32"/>
  <c r="C61" i="32"/>
  <c r="C64" i="32"/>
  <c r="C63" i="32"/>
  <c r="C104" i="32"/>
  <c r="C161" i="32"/>
  <c r="C110" i="32"/>
  <c r="C96" i="32"/>
  <c r="C102" i="32"/>
  <c r="C35" i="32"/>
  <c r="C88" i="32"/>
  <c r="C67" i="32"/>
  <c r="C108" i="32"/>
  <c r="C69" i="32"/>
  <c r="C32" i="32"/>
  <c r="C39" i="32"/>
  <c r="C100" i="32"/>
  <c r="C115" i="32"/>
  <c r="C102" i="31"/>
  <c r="C29" i="31"/>
  <c r="C40" i="31"/>
  <c r="C21" i="31"/>
  <c r="C31" i="31"/>
  <c r="C122" i="31"/>
  <c r="C116" i="31"/>
  <c r="C90" i="31"/>
  <c r="C53" i="31"/>
  <c r="C95" i="31"/>
  <c r="C94" i="31"/>
  <c r="C114" i="31"/>
  <c r="C100" i="31"/>
  <c r="C36" i="31"/>
  <c r="C41" i="31"/>
  <c r="C183" i="31"/>
  <c r="C111" i="31"/>
  <c r="C129" i="31"/>
  <c r="C6" i="31"/>
  <c r="C33" i="31"/>
  <c r="C126" i="31"/>
  <c r="C118" i="31"/>
  <c r="C115" i="31"/>
  <c r="C124" i="31"/>
  <c r="C96" i="31"/>
  <c r="C123" i="31"/>
  <c r="C104" i="31"/>
  <c r="C110" i="31"/>
  <c r="C125" i="31"/>
  <c r="C99" i="31"/>
  <c r="C128" i="29"/>
  <c r="C151" i="29"/>
  <c r="C163" i="29"/>
  <c r="C126" i="29"/>
  <c r="C157" i="29"/>
  <c r="C122" i="29"/>
  <c r="C125" i="29"/>
  <c r="C155" i="29"/>
  <c r="C167" i="29"/>
  <c r="C78" i="29"/>
  <c r="C49" i="29"/>
  <c r="C138" i="29"/>
  <c r="C148" i="29"/>
  <c r="C38" i="29"/>
  <c r="C145" i="29"/>
  <c r="C129" i="29"/>
  <c r="C160" i="29"/>
  <c r="C127" i="29"/>
  <c r="C153" i="29"/>
  <c r="C175" i="29"/>
  <c r="C165" i="29"/>
  <c r="C61" i="29"/>
  <c r="C70" i="29"/>
  <c r="C152" i="29"/>
  <c r="C143" i="29"/>
  <c r="C81" i="29"/>
  <c r="C87" i="29"/>
  <c r="C80" i="29"/>
  <c r="C66" i="29"/>
  <c r="C107" i="29"/>
  <c r="C65" i="29"/>
  <c r="C74" i="29"/>
  <c r="C144" i="29"/>
  <c r="C134" i="29"/>
  <c r="C136" i="29"/>
  <c r="C72" i="29"/>
  <c r="C172" i="29"/>
  <c r="C71" i="29"/>
  <c r="C75" i="29"/>
  <c r="C33" i="29"/>
  <c r="C114" i="29"/>
  <c r="C68" i="29"/>
  <c r="C69" i="29"/>
  <c r="C79" i="29"/>
  <c r="C110" i="29"/>
  <c r="C51" i="29"/>
  <c r="C64" i="29"/>
  <c r="C164" i="29"/>
  <c r="C63" i="29"/>
  <c r="C67" i="29"/>
  <c r="C88" i="29"/>
  <c r="C73" i="29"/>
  <c r="C83" i="29"/>
  <c r="C184" i="29"/>
  <c r="C173" i="29"/>
  <c r="C179" i="29"/>
  <c r="C156" i="29"/>
  <c r="C171" i="29"/>
  <c r="C41" i="29"/>
  <c r="C183" i="29"/>
  <c r="C82" i="29"/>
  <c r="C185" i="29"/>
  <c r="C168" i="29"/>
  <c r="C159" i="29"/>
  <c r="C149" i="29"/>
  <c r="C147" i="29"/>
  <c r="C45" i="29"/>
  <c r="C30" i="29"/>
  <c r="C169" i="28"/>
  <c r="C156" i="28"/>
  <c r="C170" i="28"/>
  <c r="C149" i="28"/>
  <c r="C80" i="28"/>
  <c r="C136" i="28"/>
  <c r="C134" i="28"/>
  <c r="C159" i="28"/>
  <c r="C135" i="28"/>
  <c r="C168" i="28"/>
  <c r="C158" i="28"/>
  <c r="C65" i="28"/>
  <c r="C141" i="28"/>
  <c r="C69" i="28"/>
  <c r="C71" i="28"/>
  <c r="C61" i="28"/>
  <c r="C138" i="28"/>
  <c r="C146" i="28"/>
  <c r="C165" i="28"/>
  <c r="C153" i="28"/>
  <c r="C175" i="28"/>
  <c r="C154" i="28"/>
  <c r="C157" i="28"/>
  <c r="C167" i="28"/>
  <c r="C164" i="28"/>
  <c r="C155" i="28"/>
  <c r="C151" i="28"/>
  <c r="C172" i="28"/>
  <c r="C162" i="28"/>
  <c r="C56" i="28"/>
  <c r="C110" i="28"/>
  <c r="C171" i="28"/>
  <c r="C160" i="28"/>
  <c r="C144" i="28"/>
  <c r="C176" i="28"/>
  <c r="C50" i="28"/>
  <c r="C102" i="28"/>
  <c r="C178" i="28"/>
  <c r="C174" i="28"/>
  <c r="C166" i="28"/>
  <c r="C143" i="28"/>
  <c r="C137" i="28"/>
  <c r="C148" i="28"/>
  <c r="C133" i="28"/>
  <c r="C177" i="28"/>
  <c r="C94" i="28"/>
  <c r="C163" i="28"/>
  <c r="C145" i="28"/>
  <c r="C58" i="28"/>
  <c r="C128" i="28"/>
  <c r="C53" i="28"/>
  <c r="C124" i="28"/>
  <c r="C54" i="28"/>
  <c r="C179" i="28"/>
  <c r="C45" i="28"/>
  <c r="C127" i="28"/>
  <c r="C19" i="28"/>
  <c r="C182" i="28"/>
  <c r="C55" i="28"/>
  <c r="C46" i="28"/>
  <c r="C78" i="28"/>
  <c r="C59" i="28"/>
  <c r="C48" i="28"/>
  <c r="C129" i="28"/>
  <c r="C123" i="28"/>
  <c r="C51" i="28"/>
  <c r="C57" i="28"/>
  <c r="C47" i="28"/>
  <c r="C82" i="28"/>
  <c r="C52" i="28"/>
  <c r="C147" i="28"/>
  <c r="C96" i="27"/>
  <c r="C18" i="27"/>
  <c r="C169" i="27"/>
  <c r="C101" i="27"/>
  <c r="C87" i="27"/>
  <c r="C110" i="27"/>
  <c r="C151" i="27"/>
  <c r="C174" i="27"/>
  <c r="C162" i="27"/>
  <c r="C176" i="27"/>
  <c r="C128" i="27"/>
  <c r="C108" i="27"/>
  <c r="C171" i="27"/>
  <c r="C179" i="27"/>
  <c r="C134" i="27"/>
  <c r="C88" i="27"/>
  <c r="C8" i="27"/>
  <c r="C161" i="27"/>
  <c r="C113" i="27"/>
  <c r="C99" i="27"/>
  <c r="C102" i="27"/>
  <c r="C143" i="27"/>
  <c r="C144" i="27"/>
  <c r="C125" i="27"/>
  <c r="C124" i="27"/>
  <c r="C100" i="27"/>
  <c r="C163" i="27"/>
  <c r="C16" i="27"/>
  <c r="C5" i="27"/>
  <c r="C14" i="27"/>
  <c r="C153" i="27"/>
  <c r="C95" i="27"/>
  <c r="C107" i="27"/>
  <c r="C94" i="27"/>
  <c r="C133" i="27"/>
  <c r="C148" i="27"/>
  <c r="C146" i="27"/>
  <c r="C116" i="27"/>
  <c r="C155" i="27"/>
  <c r="C6" i="27"/>
  <c r="C122" i="27"/>
  <c r="C21" i="27"/>
  <c r="C4" i="27"/>
  <c r="C145" i="27"/>
  <c r="C91" i="27"/>
  <c r="C111" i="27"/>
  <c r="C19" i="27"/>
  <c r="C150" i="27"/>
  <c r="C156" i="27"/>
  <c r="C135" i="27"/>
  <c r="C129" i="27"/>
  <c r="C147" i="27"/>
  <c r="C50" i="27"/>
  <c r="C35" i="27"/>
  <c r="C82" i="27"/>
  <c r="C56" i="27"/>
  <c r="C31" i="27"/>
  <c r="C55" i="27"/>
  <c r="C58" i="27"/>
  <c r="C59" i="27"/>
  <c r="C45" i="27"/>
  <c r="C46" i="27"/>
  <c r="C92" i="27"/>
  <c r="C51" i="27"/>
  <c r="C47" i="27"/>
  <c r="C48" i="27"/>
  <c r="C17" i="27"/>
  <c r="C15" i="27"/>
  <c r="C41" i="27"/>
  <c r="C49" i="27"/>
  <c r="C69" i="27"/>
  <c r="C54" i="27"/>
  <c r="C57" i="27"/>
  <c r="C9" i="27"/>
  <c r="C34" i="26"/>
  <c r="C41" i="26"/>
  <c r="C38" i="26"/>
  <c r="C46" i="26"/>
  <c r="C35" i="26"/>
  <c r="C32" i="26"/>
  <c r="C45" i="26"/>
  <c r="C30" i="26"/>
  <c r="C36" i="26"/>
  <c r="C128" i="26"/>
  <c r="C28" i="26"/>
  <c r="C55" i="26"/>
  <c r="C33" i="26"/>
  <c r="C57" i="26"/>
  <c r="C68" i="26"/>
  <c r="C56" i="26"/>
  <c r="C58" i="26"/>
  <c r="C50" i="26"/>
  <c r="C54" i="26"/>
  <c r="C101" i="25"/>
  <c r="C95" i="25"/>
  <c r="C146" i="25"/>
  <c r="C143" i="25"/>
  <c r="C111" i="25"/>
  <c r="C118" i="25"/>
  <c r="C154" i="25"/>
  <c r="C144" i="25"/>
  <c r="C53" i="25"/>
  <c r="C31" i="25"/>
  <c r="C33" i="25"/>
  <c r="C38" i="25"/>
  <c r="C128" i="25"/>
  <c r="C6" i="25"/>
  <c r="C145" i="25"/>
  <c r="C125" i="25"/>
  <c r="C137" i="25"/>
  <c r="C152" i="25"/>
  <c r="C141" i="25"/>
  <c r="C34" i="25"/>
  <c r="C30" i="25"/>
  <c r="C48" i="25"/>
  <c r="C39" i="25"/>
  <c r="C41" i="25"/>
  <c r="C126" i="25"/>
  <c r="C28" i="25"/>
  <c r="C55" i="25"/>
  <c r="C127" i="25"/>
  <c r="C170" i="25"/>
  <c r="C160" i="25"/>
  <c r="C32" i="25"/>
  <c r="C37" i="25"/>
  <c r="C124" i="25"/>
  <c r="C122" i="25"/>
  <c r="C174" i="25"/>
  <c r="C164" i="25"/>
  <c r="C36" i="25"/>
  <c r="C175" i="25"/>
  <c r="C29" i="25"/>
  <c r="C53" i="33"/>
  <c r="C144" i="33"/>
  <c r="C157" i="33"/>
  <c r="C164" i="33"/>
  <c r="C14" i="33"/>
  <c r="C135" i="33"/>
  <c r="C149" i="33"/>
  <c r="C156" i="33"/>
  <c r="C177" i="33"/>
  <c r="C11" i="33"/>
  <c r="C141" i="33"/>
  <c r="C54" i="33"/>
  <c r="C50" i="33"/>
  <c r="C58" i="33"/>
  <c r="C46" i="33"/>
  <c r="C59" i="33"/>
  <c r="C55" i="33"/>
  <c r="C51" i="33"/>
  <c r="C47" i="33"/>
  <c r="C4" i="33"/>
  <c r="C18" i="33"/>
  <c r="C16" i="33"/>
  <c r="C12" i="33"/>
  <c r="C21" i="33"/>
  <c r="C17" i="33"/>
  <c r="C13" i="33"/>
  <c r="C9" i="33"/>
  <c r="C5" i="33"/>
  <c r="C20" i="33"/>
  <c r="C8" i="33"/>
  <c r="C170" i="33"/>
  <c r="C137" i="33"/>
  <c r="C158" i="33"/>
  <c r="C142" i="33"/>
  <c r="C133" i="33"/>
  <c r="C162" i="33"/>
  <c r="C174" i="33"/>
  <c r="C150" i="33"/>
  <c r="C166" i="33"/>
  <c r="C146" i="33"/>
  <c r="C179" i="33"/>
  <c r="C175" i="33"/>
  <c r="C171" i="33"/>
  <c r="C167" i="33"/>
  <c r="C163" i="33"/>
  <c r="C159" i="33"/>
  <c r="C155" i="33"/>
  <c r="C151" i="33"/>
  <c r="C147" i="33"/>
  <c r="C143" i="33"/>
  <c r="C138" i="33"/>
  <c r="C134" i="33"/>
  <c r="C178" i="33"/>
  <c r="C154" i="33"/>
  <c r="C153" i="33"/>
  <c r="C57" i="33"/>
  <c r="C7" i="33"/>
  <c r="C176" i="33"/>
  <c r="C161" i="33"/>
  <c r="C49" i="33"/>
  <c r="C56" i="33"/>
  <c r="C168" i="33"/>
  <c r="C19" i="33"/>
  <c r="C10" i="33"/>
  <c r="C48" i="33"/>
  <c r="C45" i="33"/>
  <c r="C158" i="32"/>
  <c r="C154" i="32"/>
  <c r="C137" i="32"/>
  <c r="C174" i="32"/>
  <c r="C142" i="32"/>
  <c r="C166" i="32"/>
  <c r="C170" i="32"/>
  <c r="C133" i="32"/>
  <c r="C162" i="32"/>
  <c r="C146" i="32"/>
  <c r="C179" i="32"/>
  <c r="C175" i="32"/>
  <c r="C171" i="32"/>
  <c r="C167" i="32"/>
  <c r="C163" i="32"/>
  <c r="C159" i="32"/>
  <c r="C155" i="32"/>
  <c r="C151" i="32"/>
  <c r="C147" i="32"/>
  <c r="C143" i="32"/>
  <c r="C138" i="32"/>
  <c r="C134" i="32"/>
  <c r="C178" i="32"/>
  <c r="C150" i="32"/>
  <c r="C145" i="32"/>
  <c r="C20" i="32"/>
  <c r="C16" i="32"/>
  <c r="C4" i="32"/>
  <c r="C8" i="32"/>
  <c r="C12" i="32"/>
  <c r="C21" i="32"/>
  <c r="C185" i="32"/>
  <c r="C19" i="32"/>
  <c r="C15" i="32"/>
  <c r="C17" i="32"/>
  <c r="C14" i="32"/>
  <c r="C181" i="32"/>
  <c r="C11" i="32"/>
  <c r="C182" i="32"/>
  <c r="C83" i="32"/>
  <c r="C79" i="32"/>
  <c r="C74" i="32"/>
  <c r="C70" i="32"/>
  <c r="C81" i="32"/>
  <c r="C78" i="32"/>
  <c r="C5" i="32"/>
  <c r="C119" i="32"/>
  <c r="C168" i="32"/>
  <c r="C94" i="32"/>
  <c r="C18" i="32"/>
  <c r="C82" i="32"/>
  <c r="C172" i="32"/>
  <c r="C173" i="32"/>
  <c r="C99" i="32"/>
  <c r="C9" i="32"/>
  <c r="C101" i="32"/>
  <c r="C109" i="32"/>
  <c r="C111" i="32"/>
  <c r="C107" i="32"/>
  <c r="C103" i="32"/>
  <c r="C113" i="32"/>
  <c r="C93" i="32"/>
  <c r="C97" i="32"/>
  <c r="C117" i="32"/>
  <c r="C105" i="32"/>
  <c r="C89" i="32"/>
  <c r="C169" i="32"/>
  <c r="C95" i="32"/>
  <c r="C160" i="32"/>
  <c r="C156" i="32"/>
  <c r="C10" i="32"/>
  <c r="C73" i="32"/>
  <c r="C106" i="32"/>
  <c r="C165" i="32"/>
  <c r="C91" i="32"/>
  <c r="C28" i="32"/>
  <c r="C177" i="32"/>
  <c r="C87" i="32"/>
  <c r="C152" i="32"/>
  <c r="C75" i="32"/>
  <c r="C148" i="32"/>
  <c r="C184" i="32"/>
  <c r="C164" i="32"/>
  <c r="C65" i="32"/>
  <c r="C71" i="32"/>
  <c r="C157" i="32"/>
  <c r="C72" i="32"/>
  <c r="C62" i="32"/>
  <c r="C149" i="32"/>
  <c r="C112" i="32"/>
  <c r="C153" i="32"/>
  <c r="C41" i="32"/>
  <c r="C135" i="32"/>
  <c r="C40" i="32"/>
  <c r="C80" i="32"/>
  <c r="C66" i="32"/>
  <c r="C98" i="32"/>
  <c r="C116" i="32"/>
  <c r="C38" i="32"/>
  <c r="C141" i="32"/>
  <c r="C6" i="32"/>
  <c r="C58" i="31"/>
  <c r="C54" i="31"/>
  <c r="C46" i="31"/>
  <c r="C50" i="31"/>
  <c r="C185" i="31"/>
  <c r="C169" i="31"/>
  <c r="C177" i="31"/>
  <c r="C181" i="31"/>
  <c r="C138" i="31"/>
  <c r="C45" i="31"/>
  <c r="C136" i="31"/>
  <c r="C19" i="31"/>
  <c r="C15" i="31"/>
  <c r="C11" i="31"/>
  <c r="C7" i="31"/>
  <c r="C8" i="31"/>
  <c r="C4" i="31"/>
  <c r="C20" i="31"/>
  <c r="C12" i="31"/>
  <c r="C16" i="31"/>
  <c r="C152" i="31"/>
  <c r="C184" i="31"/>
  <c r="C57" i="31"/>
  <c r="C108" i="31"/>
  <c r="C107" i="31"/>
  <c r="C28" i="31"/>
  <c r="C35" i="31"/>
  <c r="C88" i="31"/>
  <c r="C158" i="31"/>
  <c r="C166" i="31"/>
  <c r="C162" i="31"/>
  <c r="C176" i="31"/>
  <c r="C172" i="31"/>
  <c r="C168" i="31"/>
  <c r="C164" i="31"/>
  <c r="C160" i="31"/>
  <c r="C170" i="31"/>
  <c r="C174" i="31"/>
  <c r="C154" i="31"/>
  <c r="C146" i="31"/>
  <c r="C142" i="31"/>
  <c r="C133" i="31"/>
  <c r="C178" i="31"/>
  <c r="C150" i="31"/>
  <c r="C137" i="31"/>
  <c r="C144" i="31"/>
  <c r="C175" i="31"/>
  <c r="C49" i="31"/>
  <c r="C173" i="31"/>
  <c r="C148" i="31"/>
  <c r="C161" i="31"/>
  <c r="C113" i="31"/>
  <c r="C93" i="31"/>
  <c r="C117" i="31"/>
  <c r="C89" i="31"/>
  <c r="C101" i="31"/>
  <c r="C109" i="31"/>
  <c r="C105" i="31"/>
  <c r="C97" i="31"/>
  <c r="C135" i="31"/>
  <c r="C167" i="31"/>
  <c r="C39" i="31"/>
  <c r="C92" i="31"/>
  <c r="C165" i="31"/>
  <c r="C91" i="31"/>
  <c r="C179" i="31"/>
  <c r="C14" i="31"/>
  <c r="C52" i="31"/>
  <c r="C103" i="31"/>
  <c r="C159" i="31"/>
  <c r="C55" i="31"/>
  <c r="C171" i="31"/>
  <c r="C151" i="31"/>
  <c r="C18" i="31"/>
  <c r="C56" i="31"/>
  <c r="C149" i="31"/>
  <c r="C47" i="31"/>
  <c r="C106" i="31"/>
  <c r="C163" i="31"/>
  <c r="C120" i="31"/>
  <c r="C13" i="31"/>
  <c r="C87" i="31"/>
  <c r="C134" i="31"/>
  <c r="C147" i="31"/>
  <c r="C153" i="31"/>
  <c r="C157" i="31"/>
  <c r="C38" i="31"/>
  <c r="C34" i="31"/>
  <c r="C30" i="31"/>
  <c r="C145" i="31"/>
  <c r="C143" i="31"/>
  <c r="C10" i="31"/>
  <c r="C48" i="31"/>
  <c r="C141" i="31"/>
  <c r="C37" i="31"/>
  <c r="C98" i="31"/>
  <c r="C155" i="31"/>
  <c r="C112" i="31"/>
  <c r="C5" i="31"/>
  <c r="C59" i="31"/>
  <c r="C162" i="30"/>
  <c r="C150" i="30"/>
  <c r="C137" i="30"/>
  <c r="C153" i="30"/>
  <c r="C142" i="30"/>
  <c r="C145" i="30"/>
  <c r="C146" i="30"/>
  <c r="C136" i="30"/>
  <c r="C160" i="30"/>
  <c r="C138" i="30"/>
  <c r="C172" i="30"/>
  <c r="C156" i="30"/>
  <c r="C147" i="30"/>
  <c r="C168" i="30"/>
  <c r="C164" i="30"/>
  <c r="C180" i="30"/>
  <c r="C181" i="30"/>
  <c r="C177" i="30"/>
  <c r="C173" i="30"/>
  <c r="C169" i="30"/>
  <c r="C165" i="30"/>
  <c r="C161" i="30"/>
  <c r="C157" i="30"/>
  <c r="C152" i="30"/>
  <c r="C148" i="30"/>
  <c r="C144" i="30"/>
  <c r="C139" i="30"/>
  <c r="C135" i="30"/>
  <c r="C176" i="30"/>
  <c r="C151" i="30"/>
  <c r="C143" i="30"/>
  <c r="C134" i="30"/>
  <c r="C179" i="30"/>
  <c r="C166" i="30"/>
  <c r="C171" i="30"/>
  <c r="C175" i="30"/>
  <c r="C158" i="30"/>
  <c r="C163" i="30"/>
  <c r="C178" i="30"/>
  <c r="C167" i="30"/>
  <c r="C149" i="30"/>
  <c r="C155" i="30"/>
  <c r="C170" i="30"/>
  <c r="C159" i="30"/>
  <c r="C102" i="29"/>
  <c r="C94" i="29"/>
  <c r="C112" i="29"/>
  <c r="C13" i="29"/>
  <c r="C108" i="29"/>
  <c r="C141" i="29"/>
  <c r="C177" i="29"/>
  <c r="C117" i="29"/>
  <c r="C105" i="29"/>
  <c r="C93" i="29"/>
  <c r="C109" i="29"/>
  <c r="C101" i="29"/>
  <c r="C89" i="29"/>
  <c r="C113" i="29"/>
  <c r="C97" i="29"/>
  <c r="C99" i="29"/>
  <c r="C17" i="29"/>
  <c r="C98" i="29"/>
  <c r="C19" i="29"/>
  <c r="C9" i="29"/>
  <c r="C11" i="29"/>
  <c r="C116" i="29"/>
  <c r="C146" i="29"/>
  <c r="C170" i="29"/>
  <c r="C150" i="29"/>
  <c r="C133" i="29"/>
  <c r="C178" i="29"/>
  <c r="C158" i="29"/>
  <c r="C142" i="29"/>
  <c r="C162" i="29"/>
  <c r="C166" i="29"/>
  <c r="C174" i="29"/>
  <c r="C154" i="29"/>
  <c r="C137" i="29"/>
  <c r="C104" i="29"/>
  <c r="C135" i="29"/>
  <c r="C161" i="29"/>
  <c r="C100" i="29"/>
  <c r="C95" i="29"/>
  <c r="C119" i="29"/>
  <c r="C12" i="29"/>
  <c r="C20" i="29"/>
  <c r="C8" i="29"/>
  <c r="C16" i="29"/>
  <c r="C18" i="29"/>
  <c r="C14" i="29"/>
  <c r="C10" i="29"/>
  <c r="C6" i="29"/>
  <c r="C4" i="29"/>
  <c r="C7" i="29"/>
  <c r="C106" i="29"/>
  <c r="C91" i="29"/>
  <c r="C21" i="29"/>
  <c r="C90" i="29"/>
  <c r="C120" i="29"/>
  <c r="C50" i="29"/>
  <c r="C58" i="29"/>
  <c r="C46" i="29"/>
  <c r="C54" i="29"/>
  <c r="C96" i="29"/>
  <c r="C169" i="29"/>
  <c r="C118" i="29"/>
  <c r="C57" i="29"/>
  <c r="C92" i="29"/>
  <c r="C59" i="29"/>
  <c r="C115" i="29"/>
  <c r="C47" i="29"/>
  <c r="C103" i="29"/>
  <c r="C15" i="29"/>
  <c r="C185" i="28"/>
  <c r="C40" i="28"/>
  <c r="C36" i="28"/>
  <c r="C32" i="28"/>
  <c r="C38" i="28"/>
  <c r="C34" i="28"/>
  <c r="C30" i="28"/>
  <c r="C39" i="28"/>
  <c r="C73" i="28"/>
  <c r="C35" i="28"/>
  <c r="C67" i="28"/>
  <c r="C181" i="28"/>
  <c r="C79" i="28"/>
  <c r="C74" i="28"/>
  <c r="C70" i="28"/>
  <c r="C66" i="28"/>
  <c r="C62" i="28"/>
  <c r="C81" i="28"/>
  <c r="C72" i="28"/>
  <c r="C68" i="28"/>
  <c r="C64" i="28"/>
  <c r="C184" i="28"/>
  <c r="C75" i="27"/>
  <c r="C67" i="27"/>
  <c r="C181" i="27"/>
  <c r="C185" i="27"/>
  <c r="C182" i="27"/>
  <c r="C184" i="27"/>
  <c r="C83" i="27"/>
  <c r="C79" i="27"/>
  <c r="C74" i="27"/>
  <c r="C70" i="27"/>
  <c r="C66" i="27"/>
  <c r="C62" i="27"/>
  <c r="C81" i="27"/>
  <c r="C77" i="27"/>
  <c r="C72" i="27"/>
  <c r="C68" i="27"/>
  <c r="C64" i="27"/>
  <c r="C63" i="27"/>
  <c r="C78" i="27"/>
  <c r="C71" i="27"/>
  <c r="C73" i="27"/>
  <c r="C65" i="27"/>
  <c r="C74" i="26"/>
  <c r="C66" i="26"/>
  <c r="C73" i="26"/>
  <c r="C69" i="26"/>
  <c r="C67" i="26"/>
  <c r="C183" i="26"/>
  <c r="C37" i="26"/>
  <c r="C185" i="26"/>
  <c r="C184" i="26"/>
  <c r="C72" i="26"/>
  <c r="C62" i="26"/>
  <c r="C31" i="26"/>
  <c r="C71" i="26"/>
  <c r="C63" i="26"/>
  <c r="C181" i="26"/>
  <c r="C65" i="26"/>
  <c r="C61" i="26"/>
  <c r="C29" i="26"/>
  <c r="C70" i="26"/>
  <c r="C39" i="26"/>
  <c r="C64" i="26"/>
  <c r="C21" i="25"/>
  <c r="C67" i="25"/>
  <c r="C173" i="25"/>
  <c r="C15" i="25"/>
  <c r="C151" i="25"/>
  <c r="C109" i="25"/>
  <c r="C168" i="25"/>
  <c r="C157" i="25"/>
  <c r="C138" i="25"/>
  <c r="C17" i="25"/>
  <c r="C68" i="25"/>
  <c r="C117" i="25"/>
  <c r="C172" i="25"/>
  <c r="C149" i="25"/>
  <c r="C90" i="25"/>
  <c r="C18" i="25"/>
  <c r="C14" i="25"/>
  <c r="C91" i="25"/>
  <c r="C148" i="25"/>
  <c r="C133" i="25"/>
  <c r="C78" i="25"/>
  <c r="C7" i="25"/>
  <c r="C92" i="25"/>
  <c r="C10" i="25"/>
  <c r="C147" i="25"/>
  <c r="C93" i="25"/>
  <c r="C99" i="25"/>
  <c r="C59" i="25"/>
  <c r="C102" i="25"/>
  <c r="C52" i="25"/>
  <c r="C120" i="25"/>
  <c r="C20" i="25"/>
  <c r="C4" i="25"/>
  <c r="C167" i="25"/>
  <c r="C19" i="25"/>
  <c r="C5" i="25"/>
  <c r="C11" i="25"/>
  <c r="C105" i="25"/>
  <c r="C103" i="25"/>
  <c r="C51" i="25"/>
  <c r="C94" i="25"/>
  <c r="C72" i="25"/>
  <c r="C56" i="25"/>
  <c r="C112" i="25"/>
  <c r="C159" i="25"/>
  <c r="C155" i="25"/>
  <c r="C163" i="25"/>
  <c r="C171" i="25"/>
  <c r="C179" i="25"/>
  <c r="C89" i="25"/>
  <c r="C107" i="25"/>
  <c r="C46" i="25"/>
  <c r="C104" i="25"/>
  <c r="C45" i="25"/>
  <c r="C9" i="25"/>
  <c r="C116" i="25"/>
  <c r="C113" i="25"/>
  <c r="C115" i="25"/>
  <c r="C63" i="25"/>
  <c r="C57" i="25"/>
  <c r="C88" i="25"/>
  <c r="C13" i="25"/>
  <c r="C108" i="25"/>
  <c r="C47" i="25"/>
  <c r="C106" i="25"/>
  <c r="C8" i="25"/>
  <c r="C96" i="25"/>
  <c r="C114" i="25"/>
  <c r="C97" i="25"/>
  <c r="C87" i="25"/>
  <c r="C119" i="25"/>
  <c r="C50" i="25"/>
  <c r="C54" i="25"/>
  <c r="C100" i="25"/>
  <c r="C12" i="25"/>
  <c r="C184" i="25"/>
  <c r="C183" i="25"/>
  <c r="C82" i="25"/>
  <c r="C185" i="25"/>
  <c r="C73" i="25"/>
  <c r="C80" i="25"/>
  <c r="C181" i="25"/>
  <c r="C65" i="25"/>
  <c r="C81" i="25"/>
  <c r="C83" i="25"/>
  <c r="C79" i="25"/>
  <c r="C74" i="25"/>
  <c r="C70" i="25"/>
  <c r="C66" i="25"/>
  <c r="C62" i="25"/>
  <c r="C64" i="25"/>
  <c r="C61" i="25"/>
  <c r="C75" i="25"/>
  <c r="C69" i="25"/>
  <c r="C153" i="24"/>
  <c r="C182" i="24"/>
  <c r="C161" i="24"/>
  <c r="C163" i="24"/>
  <c r="C157" i="24"/>
  <c r="C155" i="24"/>
  <c r="C160" i="24"/>
  <c r="C168" i="24"/>
  <c r="C143" i="24"/>
  <c r="C134" i="24"/>
  <c r="C177" i="24"/>
  <c r="C185" i="24"/>
  <c r="C159" i="24"/>
  <c r="C148" i="24"/>
  <c r="C158" i="24"/>
  <c r="C154" i="24"/>
  <c r="C137" i="24"/>
  <c r="C162" i="24"/>
  <c r="C146" i="24"/>
  <c r="C166" i="24"/>
  <c r="C142" i="24"/>
  <c r="C170" i="24"/>
  <c r="C150" i="24"/>
  <c r="C174" i="24"/>
  <c r="C178" i="24"/>
  <c r="C133" i="24"/>
  <c r="C149" i="24"/>
  <c r="C169" i="24"/>
  <c r="C176" i="24"/>
  <c r="C151" i="24"/>
  <c r="C140" i="24"/>
  <c r="C171" i="24"/>
  <c r="C145" i="24"/>
  <c r="C152" i="24"/>
  <c r="C181" i="24"/>
  <c r="C147" i="24"/>
  <c r="C136" i="24"/>
  <c r="C144" i="24"/>
  <c r="C184" i="24"/>
  <c r="C172" i="24"/>
  <c r="C173" i="24"/>
  <c r="C138" i="24"/>
  <c r="C165" i="24"/>
  <c r="C135" i="24"/>
  <c r="C175" i="24"/>
  <c r="C164" i="24"/>
  <c r="C141" i="24"/>
  <c r="C167" i="24"/>
  <c r="C156" i="24"/>
  <c r="C127" i="23"/>
  <c r="C183" i="23"/>
  <c r="C124" i="23"/>
  <c r="C181" i="23"/>
  <c r="C122" i="23"/>
  <c r="C126" i="23"/>
  <c r="C53" i="23"/>
  <c r="C98" i="23"/>
  <c r="C38" i="23"/>
  <c r="C185" i="23"/>
  <c r="C184" i="23"/>
  <c r="C62" i="23"/>
  <c r="C99" i="23"/>
  <c r="C159" i="23"/>
  <c r="C61" i="23"/>
  <c r="C58" i="23"/>
  <c r="C67" i="23"/>
  <c r="C65" i="23"/>
  <c r="C34" i="23"/>
  <c r="C166" i="23"/>
  <c r="C69" i="23"/>
  <c r="C31" i="23"/>
  <c r="C158" i="23"/>
  <c r="C144" i="23"/>
  <c r="C72" i="23"/>
  <c r="C35" i="23"/>
  <c r="C146" i="23"/>
  <c r="C59" i="23"/>
  <c r="C46" i="23"/>
  <c r="C123" i="23"/>
  <c r="C134" i="23"/>
  <c r="C161" i="23"/>
  <c r="C28" i="23"/>
  <c r="C138" i="23"/>
  <c r="C70" i="23"/>
  <c r="C66" i="23"/>
  <c r="C116" i="23"/>
  <c r="C156" i="23"/>
  <c r="C71" i="23"/>
  <c r="C119" i="23"/>
  <c r="C43" i="23"/>
  <c r="C125" i="23"/>
  <c r="C154" i="23"/>
  <c r="C133" i="23"/>
  <c r="C151" i="23"/>
  <c r="C149" i="23"/>
  <c r="C147" i="23"/>
  <c r="C152" i="23"/>
  <c r="C39" i="23"/>
  <c r="C40" i="23"/>
  <c r="C174" i="23"/>
  <c r="C92" i="23"/>
  <c r="C115" i="23"/>
  <c r="C63" i="23"/>
  <c r="C51" i="23"/>
  <c r="C29" i="23"/>
  <c r="C85" i="23"/>
  <c r="C160" i="23"/>
  <c r="C101" i="23"/>
  <c r="C112" i="23"/>
  <c r="C73" i="23"/>
  <c r="C50" i="23"/>
  <c r="C64" i="23"/>
  <c r="C177" i="23"/>
  <c r="C68" i="23"/>
  <c r="C32" i="23"/>
  <c r="C170" i="23"/>
  <c r="C57" i="23"/>
  <c r="C74" i="23"/>
  <c r="C165" i="23"/>
  <c r="C47" i="23"/>
  <c r="C96" i="23"/>
  <c r="C30" i="23"/>
  <c r="C41" i="23"/>
  <c r="C33" i="23"/>
  <c r="C36" i="23"/>
  <c r="C7" i="23"/>
  <c r="C117" i="23"/>
  <c r="C113" i="23"/>
  <c r="C88" i="23"/>
  <c r="C111" i="23"/>
  <c r="C16" i="23"/>
  <c r="C108" i="23"/>
  <c r="C54" i="23"/>
  <c r="C167" i="23"/>
  <c r="C148" i="23"/>
  <c r="C114" i="23"/>
  <c r="C137" i="23"/>
  <c r="C18" i="23"/>
  <c r="C9" i="23"/>
  <c r="C109" i="23"/>
  <c r="C155" i="23"/>
  <c r="C105" i="23"/>
  <c r="C95" i="23"/>
  <c r="C173" i="23"/>
  <c r="C100" i="23"/>
  <c r="C20" i="23"/>
  <c r="C8" i="23"/>
  <c r="C140" i="23"/>
  <c r="C55" i="23"/>
  <c r="C90" i="23"/>
  <c r="C97" i="23"/>
  <c r="C176" i="23"/>
  <c r="C175" i="23"/>
  <c r="C93" i="23"/>
  <c r="C106" i="23"/>
  <c r="C17" i="23"/>
  <c r="C157" i="23"/>
  <c r="C89" i="23"/>
  <c r="C107" i="23"/>
  <c r="C21" i="23"/>
  <c r="C19" i="23"/>
  <c r="C135" i="23"/>
  <c r="C143" i="23"/>
  <c r="C14" i="23"/>
  <c r="C11" i="23"/>
  <c r="C13" i="23"/>
  <c r="C150" i="23"/>
  <c r="C4" i="23"/>
  <c r="C145" i="23"/>
  <c r="C10" i="23"/>
  <c r="C110" i="23"/>
  <c r="C141" i="23"/>
  <c r="C6" i="23"/>
  <c r="C169" i="23"/>
  <c r="C172" i="23"/>
  <c r="C91" i="23"/>
  <c r="C5" i="23"/>
  <c r="C12" i="23"/>
  <c r="C153" i="23"/>
  <c r="C103" i="23"/>
  <c r="C118" i="23"/>
  <c r="C56" i="23"/>
  <c r="C52" i="23"/>
  <c r="C48" i="23"/>
  <c r="C142" i="23"/>
  <c r="C136" i="23"/>
  <c r="C168" i="23"/>
  <c r="C94" i="23"/>
  <c r="C179" i="23"/>
  <c r="C104" i="23"/>
  <c r="C164" i="23"/>
  <c r="C171" i="23"/>
  <c r="C120" i="23"/>
  <c r="C87" i="23"/>
  <c r="B152" i="20"/>
  <c r="C107" i="30" l="1"/>
  <c r="C99" i="30"/>
  <c r="C73" i="30"/>
  <c r="C118" i="30"/>
  <c r="C95" i="30"/>
  <c r="C87" i="30"/>
  <c r="C106" i="30"/>
  <c r="C103" i="30"/>
  <c r="C104" i="30"/>
  <c r="C89" i="30"/>
  <c r="C112" i="30"/>
  <c r="C111" i="30"/>
  <c r="C92" i="30"/>
  <c r="C97" i="30"/>
  <c r="C108" i="30"/>
  <c r="C100" i="30"/>
  <c r="C119" i="30"/>
  <c r="C101" i="30"/>
  <c r="C114" i="30"/>
  <c r="C93" i="30"/>
  <c r="C113" i="30"/>
  <c r="C120" i="30"/>
  <c r="C109" i="30"/>
  <c r="C98" i="30"/>
  <c r="C102" i="30"/>
  <c r="C121" i="30"/>
  <c r="C105" i="30"/>
  <c r="C117" i="30"/>
  <c r="C90" i="30"/>
  <c r="C88" i="30"/>
  <c r="C115" i="30"/>
  <c r="C116" i="30"/>
  <c r="C91" i="30"/>
  <c r="C94" i="30"/>
  <c r="C126" i="24"/>
  <c r="C85" i="30"/>
  <c r="C84" i="30"/>
  <c r="C62" i="30"/>
  <c r="C77" i="30"/>
  <c r="C76" i="30"/>
  <c r="C71" i="30"/>
  <c r="C123" i="24"/>
  <c r="C130" i="24"/>
  <c r="C131" i="24"/>
  <c r="C125" i="24"/>
  <c r="C124" i="24"/>
  <c r="C68" i="30"/>
  <c r="C64" i="30"/>
  <c r="C79" i="30"/>
  <c r="C72" i="30"/>
  <c r="C69" i="30"/>
  <c r="C74" i="30"/>
  <c r="C83" i="30"/>
  <c r="C65" i="30"/>
  <c r="C70" i="30"/>
  <c r="C75" i="30"/>
  <c r="C81" i="30"/>
  <c r="C61" i="30"/>
  <c r="C82" i="30"/>
  <c r="C63" i="30"/>
  <c r="C80" i="30"/>
  <c r="C66" i="30"/>
  <c r="C78" i="30"/>
  <c r="B44" i="30"/>
  <c r="C127" i="24"/>
  <c r="C128" i="24"/>
  <c r="C129" i="24"/>
  <c r="B86" i="24"/>
  <c r="B120" i="20"/>
  <c r="C46" i="30" l="1"/>
  <c r="C57" i="30"/>
  <c r="C50" i="30"/>
  <c r="C56" i="30"/>
  <c r="C58" i="30"/>
  <c r="C59" i="30"/>
  <c r="C52" i="30"/>
  <c r="C54" i="30"/>
  <c r="C53" i="30"/>
  <c r="C55" i="30"/>
  <c r="C49" i="30"/>
  <c r="C51" i="30"/>
  <c r="C48" i="30"/>
  <c r="C47" i="30"/>
  <c r="C45" i="30"/>
  <c r="B27" i="30"/>
  <c r="C96" i="24"/>
  <c r="C120" i="24"/>
  <c r="C93" i="24"/>
  <c r="C102" i="24"/>
  <c r="C98" i="24"/>
  <c r="C97" i="24"/>
  <c r="C90" i="24"/>
  <c r="C111" i="24"/>
  <c r="C103" i="24"/>
  <c r="C117" i="24"/>
  <c r="C94" i="24"/>
  <c r="C107" i="24"/>
  <c r="C113" i="24"/>
  <c r="C99" i="24"/>
  <c r="C106" i="24"/>
  <c r="C110" i="24"/>
  <c r="C112" i="24"/>
  <c r="C101" i="24"/>
  <c r="C115" i="24"/>
  <c r="C100" i="24"/>
  <c r="C116" i="24"/>
  <c r="C88" i="24"/>
  <c r="C89" i="24"/>
  <c r="C91" i="24"/>
  <c r="C114" i="24"/>
  <c r="C108" i="24"/>
  <c r="C109" i="24"/>
  <c r="C119" i="24"/>
  <c r="C87" i="24"/>
  <c r="C104" i="24"/>
  <c r="C95" i="24"/>
  <c r="C105" i="24"/>
  <c r="C118" i="24"/>
  <c r="C92" i="24"/>
  <c r="B60" i="24"/>
  <c r="B151" i="20"/>
  <c r="B150" i="20"/>
  <c r="C76" i="24" l="1"/>
  <c r="C77" i="24"/>
  <c r="C43" i="30"/>
  <c r="C42" i="30"/>
  <c r="C85" i="24"/>
  <c r="C84" i="24"/>
  <c r="C35" i="30"/>
  <c r="C31" i="30"/>
  <c r="C30" i="30"/>
  <c r="C33" i="30"/>
  <c r="C34" i="30"/>
  <c r="C38" i="30"/>
  <c r="C41" i="30"/>
  <c r="C32" i="30"/>
  <c r="C39" i="30"/>
  <c r="C40" i="30"/>
  <c r="C37" i="30"/>
  <c r="C36" i="30"/>
  <c r="C28" i="30"/>
  <c r="C29" i="30"/>
  <c r="L3" i="20"/>
  <c r="B3" i="30"/>
  <c r="C25" i="30" s="1"/>
  <c r="C67" i="24"/>
  <c r="C80" i="24"/>
  <c r="C69" i="24"/>
  <c r="C73" i="24"/>
  <c r="C61" i="24"/>
  <c r="C82" i="24"/>
  <c r="C68" i="24"/>
  <c r="C79" i="24"/>
  <c r="C70" i="24"/>
  <c r="C64" i="24"/>
  <c r="C62" i="24"/>
  <c r="C71" i="24"/>
  <c r="C74" i="24"/>
  <c r="C75" i="24"/>
  <c r="C83" i="24"/>
  <c r="C81" i="24"/>
  <c r="C72" i="24"/>
  <c r="C65" i="24"/>
  <c r="C66" i="24"/>
  <c r="C63" i="24"/>
  <c r="C78" i="24"/>
  <c r="B44" i="24"/>
  <c r="B153" i="20"/>
  <c r="B19" i="20"/>
  <c r="B20" i="20"/>
  <c r="B190" i="20"/>
  <c r="B191" i="20"/>
  <c r="D135" i="20"/>
  <c r="B135" i="20" s="1"/>
  <c r="D136" i="20"/>
  <c r="D137" i="20"/>
  <c r="B137" i="20" s="1"/>
  <c r="D138" i="20"/>
  <c r="B138" i="20" s="1"/>
  <c r="D139" i="20"/>
  <c r="B139" i="20" s="1"/>
  <c r="D141" i="20"/>
  <c r="B141" i="20" s="1"/>
  <c r="D142" i="20"/>
  <c r="B142" i="20" s="1"/>
  <c r="D143" i="20"/>
  <c r="B143" i="20" s="1"/>
  <c r="D144" i="20"/>
  <c r="B144" i="20" s="1"/>
  <c r="D145" i="20"/>
  <c r="B145" i="20" s="1"/>
  <c r="D146" i="20"/>
  <c r="B146" i="20" s="1"/>
  <c r="D147" i="20"/>
  <c r="B147" i="20" s="1"/>
  <c r="D148" i="20"/>
  <c r="B148" i="20" s="1"/>
  <c r="D149" i="20"/>
  <c r="B149" i="20" s="1"/>
  <c r="D156" i="20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77" i="20"/>
  <c r="B177" i="20" s="1"/>
  <c r="D178" i="20"/>
  <c r="B178" i="20" s="1"/>
  <c r="D179" i="20"/>
  <c r="B179" i="20" s="1"/>
  <c r="D180" i="20"/>
  <c r="B180" i="20" s="1"/>
  <c r="D181" i="20"/>
  <c r="B181" i="20" s="1"/>
  <c r="D182" i="20"/>
  <c r="B182" i="20" s="1"/>
  <c r="D183" i="20"/>
  <c r="B183" i="20" s="1"/>
  <c r="D132" i="20"/>
  <c r="B132" i="20" s="1"/>
  <c r="D130" i="20"/>
  <c r="B130" i="20" s="1"/>
  <c r="D129" i="20"/>
  <c r="B129" i="20" s="1"/>
  <c r="D128" i="20"/>
  <c r="B128" i="20" s="1"/>
  <c r="D127" i="20"/>
  <c r="B127" i="20" s="1"/>
  <c r="D126" i="20"/>
  <c r="B126" i="20" s="1"/>
  <c r="D125" i="20"/>
  <c r="B125" i="20" s="1"/>
  <c r="D124" i="20"/>
  <c r="B124" i="20" s="1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60" i="20"/>
  <c r="B60" i="20" s="1"/>
  <c r="D27" i="20"/>
  <c r="C23" i="30" l="1"/>
  <c r="C24" i="30"/>
  <c r="C26" i="30"/>
  <c r="C22" i="30"/>
  <c r="C6" i="30"/>
  <c r="C13" i="30"/>
  <c r="C15" i="30"/>
  <c r="C12" i="30"/>
  <c r="C10" i="30"/>
  <c r="C9" i="30"/>
  <c r="C16" i="30"/>
  <c r="C5" i="30"/>
  <c r="C11" i="30"/>
  <c r="C17" i="30"/>
  <c r="C4" i="30"/>
  <c r="C19" i="30"/>
  <c r="C20" i="30"/>
  <c r="C18" i="30"/>
  <c r="C21" i="30"/>
  <c r="C7" i="30"/>
  <c r="C14" i="30"/>
  <c r="C54" i="24"/>
  <c r="C59" i="24"/>
  <c r="C49" i="24"/>
  <c r="C55" i="24"/>
  <c r="C47" i="24"/>
  <c r="C50" i="24"/>
  <c r="C52" i="24"/>
  <c r="C45" i="24"/>
  <c r="C56" i="24"/>
  <c r="C51" i="24"/>
  <c r="C53" i="24"/>
  <c r="C58" i="24"/>
  <c r="C46" i="24"/>
  <c r="C57" i="24"/>
  <c r="C48" i="24"/>
  <c r="B27" i="24"/>
  <c r="C43" i="24" s="1"/>
  <c r="C23" i="17"/>
  <c r="C21" i="17"/>
  <c r="B156" i="20"/>
  <c r="D51" i="20"/>
  <c r="B51" i="20" s="1"/>
  <c r="B76" i="20"/>
  <c r="D119" i="20"/>
  <c r="B119" i="20" s="1"/>
  <c r="D45" i="20"/>
  <c r="B45" i="20" s="1"/>
  <c r="D52" i="20"/>
  <c r="B52" i="20" s="1"/>
  <c r="B66" i="20"/>
  <c r="D118" i="20"/>
  <c r="B118" i="20" s="1"/>
  <c r="B68" i="20"/>
  <c r="D46" i="20"/>
  <c r="B46" i="20" s="1"/>
  <c r="D53" i="20"/>
  <c r="B53" i="20" s="1"/>
  <c r="B82" i="20"/>
  <c r="B73" i="20"/>
  <c r="B65" i="20"/>
  <c r="D44" i="20"/>
  <c r="B44" i="20" s="1"/>
  <c r="B44" i="17"/>
  <c r="D47" i="20"/>
  <c r="B47" i="20" s="1"/>
  <c r="D54" i="20"/>
  <c r="B54" i="20" s="1"/>
  <c r="B81" i="20"/>
  <c r="B72" i="20"/>
  <c r="B64" i="20"/>
  <c r="D87" i="20"/>
  <c r="C122" i="17"/>
  <c r="B17" i="20"/>
  <c r="D55" i="20"/>
  <c r="B55" i="20" s="1"/>
  <c r="B80" i="20"/>
  <c r="B71" i="20"/>
  <c r="D50" i="20"/>
  <c r="B50" i="20" s="1"/>
  <c r="D48" i="20"/>
  <c r="B48" i="20" s="1"/>
  <c r="D56" i="20"/>
  <c r="B56" i="20" s="1"/>
  <c r="B79" i="20"/>
  <c r="B70" i="20"/>
  <c r="B62" i="20"/>
  <c r="B77" i="20"/>
  <c r="D49" i="20"/>
  <c r="B49" i="20" s="1"/>
  <c r="D57" i="20"/>
  <c r="B57" i="20" s="1"/>
  <c r="B78" i="20"/>
  <c r="B69" i="20"/>
  <c r="B61" i="20"/>
  <c r="D134" i="20"/>
  <c r="B134" i="20" s="1"/>
  <c r="B135" i="17"/>
  <c r="C178" i="17" s="1"/>
  <c r="B136" i="20"/>
  <c r="D123" i="20"/>
  <c r="B123" i="20" s="1"/>
  <c r="B124" i="17"/>
  <c r="C133" i="17" s="1"/>
  <c r="B67" i="20"/>
  <c r="B61" i="17"/>
  <c r="B27" i="17"/>
  <c r="B63" i="20"/>
  <c r="B186" i="17"/>
  <c r="C157" i="17" l="1"/>
  <c r="C156" i="17"/>
  <c r="C77" i="17"/>
  <c r="C85" i="17"/>
  <c r="C87" i="17"/>
  <c r="C48" i="17"/>
  <c r="C60" i="17"/>
  <c r="B59" i="20"/>
  <c r="C85" i="20" s="1"/>
  <c r="C143" i="17"/>
  <c r="C142" i="17"/>
  <c r="C42" i="24"/>
  <c r="C155" i="17"/>
  <c r="C42" i="17"/>
  <c r="C41" i="17"/>
  <c r="C28" i="24"/>
  <c r="C37" i="24"/>
  <c r="C39" i="24"/>
  <c r="C33" i="24"/>
  <c r="C38" i="24"/>
  <c r="C29" i="24"/>
  <c r="C40" i="24"/>
  <c r="C30" i="24"/>
  <c r="C34" i="24"/>
  <c r="C35" i="24"/>
  <c r="C32" i="24"/>
  <c r="C41" i="24"/>
  <c r="C31" i="24"/>
  <c r="C36" i="24"/>
  <c r="F3" i="20"/>
  <c r="B3" i="24"/>
  <c r="C25" i="24" s="1"/>
  <c r="B43" i="20"/>
  <c r="B122" i="20"/>
  <c r="C19" i="17"/>
  <c r="C20" i="17"/>
  <c r="C24" i="24" l="1"/>
  <c r="C23" i="24"/>
  <c r="C54" i="20"/>
  <c r="C58" i="20"/>
  <c r="C76" i="20"/>
  <c r="C75" i="20"/>
  <c r="C83" i="20"/>
  <c r="C84" i="20"/>
  <c r="C26" i="24"/>
  <c r="C22" i="24"/>
  <c r="C132" i="20"/>
  <c r="C131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9" i="20"/>
  <c r="C126" i="20"/>
  <c r="C130" i="20"/>
  <c r="C124" i="20"/>
  <c r="C125" i="20"/>
  <c r="C127" i="20"/>
  <c r="C128" i="20"/>
  <c r="C48" i="20"/>
  <c r="C57" i="20"/>
  <c r="C52" i="20"/>
  <c r="C53" i="20"/>
  <c r="C45" i="20"/>
  <c r="C47" i="20"/>
  <c r="C44" i="20"/>
  <c r="C55" i="20"/>
  <c r="C50" i="20"/>
  <c r="C56" i="20"/>
  <c r="C49" i="20"/>
  <c r="C46" i="20"/>
  <c r="C51" i="20"/>
  <c r="C64" i="20"/>
  <c r="C72" i="20"/>
  <c r="C62" i="20"/>
  <c r="C81" i="20"/>
  <c r="C77" i="20"/>
  <c r="C82" i="20"/>
  <c r="C60" i="20"/>
  <c r="C71" i="20"/>
  <c r="C74" i="20"/>
  <c r="C70" i="20"/>
  <c r="C63" i="20"/>
  <c r="C78" i="20"/>
  <c r="C73" i="20"/>
  <c r="C65" i="20"/>
  <c r="C67" i="20"/>
  <c r="C69" i="20"/>
  <c r="C68" i="20"/>
  <c r="C66" i="20"/>
  <c r="C61" i="20"/>
  <c r="C79" i="20"/>
  <c r="C80" i="20"/>
  <c r="C121" i="17"/>
  <c r="C120" i="17"/>
  <c r="B16" i="20" l="1"/>
  <c r="C75" i="17" l="1"/>
  <c r="C153" i="17" l="1"/>
  <c r="C154" i="17"/>
  <c r="C152" i="17"/>
  <c r="B18" i="20"/>
  <c r="C158" i="17"/>
  <c r="C184" i="17"/>
  <c r="C185" i="17"/>
  <c r="C134" i="17"/>
  <c r="C131" i="17"/>
  <c r="C132" i="17"/>
  <c r="C45" i="17"/>
  <c r="C59" i="17"/>
  <c r="C58" i="17"/>
  <c r="C43" i="17"/>
  <c r="C81" i="17"/>
  <c r="C15" i="17"/>
  <c r="C140" i="17"/>
  <c r="C141" i="17"/>
  <c r="C189" i="17"/>
  <c r="C151" i="17"/>
  <c r="C128" i="17"/>
  <c r="C96" i="17"/>
  <c r="C74" i="17"/>
  <c r="C52" i="17"/>
  <c r="C37" i="17"/>
  <c r="C191" i="17"/>
  <c r="C187" i="17"/>
  <c r="C78" i="17"/>
  <c r="C71" i="17"/>
  <c r="C188" i="17"/>
  <c r="C171" i="17"/>
  <c r="C190" i="17"/>
  <c r="C12" i="17"/>
  <c r="C68" i="17"/>
  <c r="C79" i="17"/>
  <c r="C63" i="17"/>
  <c r="C80" i="17"/>
  <c r="C84" i="17"/>
  <c r="C67" i="17"/>
  <c r="C76" i="17"/>
  <c r="C16" i="17"/>
  <c r="C17" i="17"/>
  <c r="C18" i="17"/>
  <c r="C57" i="17"/>
  <c r="C173" i="17"/>
  <c r="C46" i="17"/>
  <c r="C8" i="17"/>
  <c r="C9" i="17"/>
  <c r="C4" i="17"/>
  <c r="C10" i="17"/>
  <c r="C13" i="17"/>
  <c r="C177" i="17"/>
  <c r="C179" i="17"/>
  <c r="C145" i="17"/>
  <c r="C138" i="17"/>
  <c r="C66" i="17"/>
  <c r="C65" i="17"/>
  <c r="C86" i="17"/>
  <c r="C28" i="17"/>
  <c r="C5" i="17"/>
  <c r="C7" i="17"/>
  <c r="C14" i="17"/>
  <c r="C6" i="17"/>
  <c r="C100" i="17"/>
  <c r="C56" i="17"/>
  <c r="C53" i="17"/>
  <c r="C49" i="17"/>
  <c r="C55" i="17"/>
  <c r="C51" i="17"/>
  <c r="C38" i="17"/>
  <c r="C39" i="17"/>
  <c r="C40" i="17"/>
  <c r="C33" i="17"/>
  <c r="C31" i="17"/>
  <c r="C36" i="17"/>
  <c r="C34" i="17"/>
  <c r="C35" i="17"/>
  <c r="C162" i="17"/>
  <c r="C180" i="17"/>
  <c r="C147" i="17"/>
  <c r="C183" i="17"/>
  <c r="C174" i="17"/>
  <c r="C167" i="17"/>
  <c r="C160" i="17"/>
  <c r="C182" i="17"/>
  <c r="C108" i="17"/>
  <c r="C103" i="17"/>
  <c r="C70" i="17"/>
  <c r="C73" i="17"/>
  <c r="C72" i="17"/>
  <c r="C62" i="17"/>
  <c r="C64" i="17"/>
  <c r="C82" i="17"/>
  <c r="C69" i="17"/>
  <c r="C83" i="17"/>
  <c r="C47" i="17"/>
  <c r="C54" i="17"/>
  <c r="C50" i="17"/>
  <c r="C32" i="17"/>
  <c r="C30" i="17"/>
  <c r="C29" i="17"/>
  <c r="C11" i="17"/>
  <c r="C93" i="17"/>
  <c r="C169" i="17"/>
  <c r="C175" i="17"/>
  <c r="C170" i="17"/>
  <c r="C149" i="17"/>
  <c r="C112" i="17"/>
  <c r="C111" i="17"/>
  <c r="C101" i="17"/>
  <c r="C95" i="17"/>
  <c r="C181" i="17"/>
  <c r="C176" i="17"/>
  <c r="C172" i="17"/>
  <c r="C168" i="17"/>
  <c r="C166" i="17"/>
  <c r="C161" i="17"/>
  <c r="C164" i="17"/>
  <c r="C150" i="17"/>
  <c r="C159" i="17"/>
  <c r="C163" i="17"/>
  <c r="C144" i="17"/>
  <c r="C137" i="17"/>
  <c r="C148" i="17"/>
  <c r="C165" i="17"/>
  <c r="C130" i="17"/>
  <c r="C127" i="17"/>
  <c r="C126" i="17"/>
  <c r="C129" i="17"/>
  <c r="C119" i="17"/>
  <c r="C107" i="17"/>
  <c r="C89" i="17"/>
  <c r="C139" i="17"/>
  <c r="C99" i="17"/>
  <c r="C94" i="17"/>
  <c r="C90" i="17"/>
  <c r="C97" i="17"/>
  <c r="C109" i="17"/>
  <c r="C105" i="17"/>
  <c r="C117" i="17"/>
  <c r="C113" i="17"/>
  <c r="C118" i="17"/>
  <c r="C114" i="17"/>
  <c r="C110" i="17"/>
  <c r="C106" i="17"/>
  <c r="C102" i="17"/>
  <c r="C98" i="17"/>
  <c r="C136" i="17"/>
  <c r="C125" i="17"/>
  <c r="C115" i="17"/>
  <c r="C146" i="17"/>
  <c r="C92" i="17"/>
  <c r="C116" i="17"/>
  <c r="C91" i="17"/>
  <c r="C104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C24" i="20" s="1"/>
  <c r="B186" i="20"/>
  <c r="B91" i="20"/>
  <c r="C25" i="20" l="1"/>
  <c r="C23" i="20"/>
  <c r="C22" i="20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9" i="20"/>
  <c r="B188" i="20"/>
  <c r="B187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0" i="20"/>
  <c r="B89" i="20"/>
  <c r="B88" i="20"/>
  <c r="B185" i="20" l="1"/>
  <c r="B184" i="20" s="1"/>
  <c r="B87" i="20"/>
  <c r="B86" i="20" s="1"/>
  <c r="C121" i="20" s="1"/>
  <c r="B27" i="20"/>
  <c r="B26" i="20" s="1"/>
  <c r="C28" i="20" l="1"/>
  <c r="C40" i="20"/>
  <c r="C29" i="20"/>
  <c r="C41" i="20"/>
  <c r="C30" i="20"/>
  <c r="C31" i="20"/>
  <c r="C39" i="20"/>
  <c r="C32" i="20"/>
  <c r="C33" i="20"/>
  <c r="C34" i="20"/>
  <c r="C35" i="20"/>
  <c r="C38" i="20"/>
  <c r="C36" i="20"/>
  <c r="C37" i="20"/>
  <c r="C42" i="20"/>
  <c r="B133" i="20"/>
  <c r="C176" i="20" s="1"/>
  <c r="C186" i="20"/>
  <c r="C187" i="20"/>
  <c r="C120" i="20"/>
  <c r="C87" i="20"/>
  <c r="C27" i="20"/>
  <c r="C154" i="20" l="1"/>
  <c r="C155" i="20"/>
  <c r="C153" i="20"/>
  <c r="C140" i="20"/>
  <c r="C141" i="20"/>
  <c r="C173" i="20"/>
  <c r="C145" i="20"/>
  <c r="C182" i="20"/>
  <c r="C144" i="20"/>
  <c r="C166" i="20"/>
  <c r="C164" i="20"/>
  <c r="C157" i="20"/>
  <c r="C161" i="20"/>
  <c r="C183" i="20"/>
  <c r="C171" i="20"/>
  <c r="C170" i="20"/>
  <c r="C163" i="20"/>
  <c r="C148" i="20"/>
  <c r="C174" i="20"/>
  <c r="C146" i="20"/>
  <c r="C136" i="20"/>
  <c r="C162" i="20"/>
  <c r="C137" i="20"/>
  <c r="C189" i="20"/>
  <c r="C177" i="20"/>
  <c r="C151" i="20"/>
  <c r="C158" i="20"/>
  <c r="C150" i="20"/>
  <c r="C167" i="20"/>
  <c r="C143" i="20"/>
  <c r="C168" i="20"/>
  <c r="C188" i="20"/>
  <c r="C175" i="20"/>
  <c r="C181" i="20"/>
  <c r="C134" i="20"/>
  <c r="C160" i="20"/>
  <c r="C165" i="20"/>
  <c r="C180" i="20"/>
  <c r="C147" i="20"/>
  <c r="C142" i="20"/>
  <c r="C152" i="20"/>
  <c r="C138" i="20"/>
  <c r="C172" i="20"/>
  <c r="C169" i="20"/>
  <c r="C159" i="20"/>
  <c r="C149" i="20"/>
  <c r="C139" i="20"/>
  <c r="C156" i="20"/>
  <c r="C179" i="20"/>
  <c r="C135" i="20"/>
  <c r="C178" i="20"/>
  <c r="C123" i="20"/>
  <c r="C119" i="20"/>
  <c r="C118" i="20"/>
  <c r="C91" i="20"/>
  <c r="C92" i="20"/>
  <c r="C116" i="20"/>
  <c r="C101" i="20"/>
  <c r="C117" i="20"/>
  <c r="C89" i="20"/>
  <c r="C106" i="20"/>
  <c r="C95" i="20"/>
  <c r="C111" i="20"/>
  <c r="C112" i="20"/>
  <c r="C113" i="20"/>
  <c r="C102" i="20"/>
  <c r="C107" i="20"/>
  <c r="C104" i="20"/>
  <c r="C88" i="20"/>
  <c r="C105" i="20"/>
  <c r="C94" i="20"/>
  <c r="C110" i="20"/>
  <c r="C99" i="20"/>
  <c r="C115" i="20"/>
  <c r="C97" i="20"/>
  <c r="C96" i="20"/>
  <c r="C90" i="20"/>
  <c r="C108" i="20"/>
  <c r="C93" i="20"/>
  <c r="C109" i="20"/>
  <c r="C98" i="20"/>
  <c r="C114" i="20"/>
  <c r="C100" i="20"/>
  <c r="C103" i="20"/>
  <c r="C185" i="20"/>
</calcChain>
</file>

<file path=xl/sharedStrings.xml><?xml version="1.0" encoding="utf-8"?>
<sst xmlns="http://schemas.openxmlformats.org/spreadsheetml/2006/main" count="5527" uniqueCount="255">
  <si>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</si>
  <si>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</si>
  <si>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</si>
  <si>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</si>
  <si>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</si>
  <si>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</si>
  <si>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</si>
  <si>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</si>
  <si>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</si>
  <si>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</si>
  <si>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</si>
  <si>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</si>
  <si>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</si>
  <si>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</si>
  <si>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</si>
  <si>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</si>
  <si>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</si>
  <si>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</si>
  <si>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</si>
  <si>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</si>
  <si>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</si>
  <si>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</si>
  <si>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</si>
  <si>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</si>
  <si>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</si>
  <si>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</si>
  <si>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</si>
  <si>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</si>
  <si>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</si>
  <si>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</si>
  <si>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</si>
  <si>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</si>
  <si>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</si>
  <si>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</si>
  <si>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</si>
  <si>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</si>
  <si>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</si>
  <si>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</si>
  <si>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</si>
  <si>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</si>
  <si>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</si>
  <si>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</si>
  <si>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</si>
  <si>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</si>
  <si>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</si>
  <si>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</si>
  <si>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</si>
  <si>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</si>
  <si>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</si>
  <si>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</si>
  <si>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</si>
  <si>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</si>
  <si>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</si>
  <si>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</si>
  <si>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</si>
  <si>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</si>
  <si>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</si>
  <si>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</si>
  <si>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</si>
  <si>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</si>
  <si>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</si>
  <si>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</si>
  <si>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</si>
  <si>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</si>
  <si>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</si>
  <si>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</si>
  <si>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</si>
  <si>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</si>
  <si>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</si>
  <si>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</si>
  <si>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</si>
  <si>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</si>
  <si>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</si>
  <si>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</si>
  <si>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</si>
  <si>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</si>
  <si>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</si>
  <si>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</si>
  <si>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</si>
  <si>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</si>
  <si>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</si>
  <si>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</si>
  <si>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</si>
  <si>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</si>
  <si>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</si>
  <si>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</si>
  <si>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</si>
  <si>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</si>
  <si>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</si>
  <si>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</si>
  <si>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</si>
  <si>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</si>
  <si>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</si>
  <si>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</si>
  <si>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</si>
  <si>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</si>
  <si>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</si>
  <si>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</si>
  <si>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</si>
  <si>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</si>
  <si>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</si>
  <si>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</si>
  <si>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</si>
  <si>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</si>
  <si>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</si>
  <si>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</si>
  <si>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</si>
  <si>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</si>
  <si>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</si>
  <si>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</si>
  <si>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</si>
  <si>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</si>
  <si>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</si>
  <si>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</si>
  <si>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</si>
  <si>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</si>
  <si>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</si>
  <si>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</si>
  <si>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</si>
  <si>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</si>
  <si>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</si>
  <si>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</si>
  <si>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</si>
  <si>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</si>
  <si>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</si>
  <si>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</si>
  <si>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</si>
  <si>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</si>
  <si>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</si>
  <si>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</si>
  <si>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</si>
  <si>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</si>
  <si>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</si>
  <si>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</si>
  <si>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</si>
  <si>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</si>
  <si>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</si>
  <si>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</si>
  <si>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</si>
  <si>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</si>
  <si>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</si>
  <si>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</si>
  <si>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</si>
  <si>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</si>
  <si>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</si>
  <si>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</si>
  <si>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</si>
  <si>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</si>
  <si>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</si>
  <si>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</si>
  <si>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</si>
  <si>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</si>
  <si>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</si>
  <si>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</si>
  <si>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</si>
  <si>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</si>
  <si>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</si>
  <si>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</si>
  <si>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</si>
  <si>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</si>
  <si>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</si>
  <si>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</si>
  <si>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</si>
  <si>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</si>
  <si>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</si>
  <si>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</si>
  <si>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</si>
  <si>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</si>
  <si>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</si>
  <si>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</si>
  <si>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</si>
  <si>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</si>
  <si>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</si>
  <si>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</si>
  <si>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</si>
  <si>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</si>
  <si>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</si>
  <si>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</si>
  <si>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</si>
  <si>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</si>
  <si>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</si>
  <si>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</si>
  <si>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</si>
  <si>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</si>
  <si>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</si>
  <si>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</si>
  <si>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</si>
  <si>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</si>
  <si>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</si>
  <si>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</si>
  <si>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</si>
  <si>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</si>
  <si>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</si>
  <si>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</si>
  <si>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</si>
  <si>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</si>
  <si>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</si>
  <si>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</si>
  <si>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</si>
  <si>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</si>
  <si>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</si>
  <si>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</si>
  <si>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</si>
  <si>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</si>
  <si>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</si>
  <si>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</si>
  <si>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</si>
  <si>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</si>
  <si>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</si>
  <si>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</si>
  <si>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</si>
  <si>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</si>
  <si>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</si>
  <si>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</si>
  <si>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</si>
  <si>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</si>
  <si>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</si>
  <si>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</si>
  <si>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</si>
  <si>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</si>
  <si>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</si>
  <si>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</si>
  <si>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</si>
  <si>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</si>
  <si>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</si>
  <si>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</si>
  <si>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</si>
  <si>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</si>
  <si>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</si>
  <si>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</si>
  <si>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</si>
  <si>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</si>
  <si>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</si>
  <si>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</si>
  <si>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</si>
  <si>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</si>
  <si>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</si>
  <si>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</si>
  <si>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</si>
  <si>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</si>
  <si>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</si>
  <si>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</si>
  <si>
    <t>富森居家式</t>
  </si>
  <si>
    <t>昱心居家式</t>
    <phoneticPr fontId="14" type="noConversion"/>
  </si>
  <si>
    <t>富森居家式</t>
    <phoneticPr fontId="1" type="noConversion"/>
  </si>
  <si>
    <t>金崙</t>
    <phoneticPr fontId="1" type="noConversion"/>
  </si>
  <si>
    <t>弱勢者</t>
    <phoneticPr fontId="1" type="noConversion"/>
  </si>
  <si>
    <t>曉春居家護理所</t>
  </si>
  <si>
    <t>曉春居家護理所</t>
    <phoneticPr fontId="1" type="noConversion"/>
  </si>
  <si>
    <t>昱心居家式</t>
  </si>
  <si>
    <t>豐禾老人養護中心</t>
  </si>
  <si>
    <t>昱心居家式</t>
    <phoneticPr fontId="1" type="noConversion"/>
  </si>
  <si>
    <t>長濱</t>
    <phoneticPr fontId="1" type="noConversion"/>
  </si>
  <si>
    <t>台東聖母居家護理所</t>
  </si>
  <si>
    <r>
      <t>寶桑居家</t>
    </r>
    <r>
      <rPr>
        <sz val="12"/>
        <rFont val="Microsoft JhengHei UI"/>
        <family val="1"/>
        <charset val="136"/>
      </rPr>
      <t>式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</si>
</sst>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name val="細明體"/>
      <family val="2"/>
      <charset val="136"/>
    </font>
    <font>
      <sz val="12"/>
      <name val="PMingLiu"/>
      <family val="1"/>
      <charset val="136"/>
    </font>
    <font>
      <sz val="12"/>
      <name val="Microsoft JhengHei UI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9" fontId="6" fillId="3" borderId="20" xfId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tabSelected="1" zoomScaleNormal="100" workbookViewId="0">
      <selection activeCell="C13" sqref="C13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8" t="s">
        <v>198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1" t="s">
        <v>0</v>
      </c>
      <c r="B2" s="15">
        <f>SUM(B3:B22)</f>
        <v>2965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1" si="0">SUM(D3:O3)</f>
        <v>327</v>
      </c>
      <c r="C3" s="11">
        <f t="shared" ref="C3:C19" si="1">B3/$B$2</f>
        <v>0.11028667790893761</v>
      </c>
      <c r="D3" s="8">
        <f>東美!B4</f>
        <v>44</v>
      </c>
      <c r="E3" s="8">
        <f>東基!B4</f>
        <v>33</v>
      </c>
      <c r="F3" s="8">
        <f>門諾!B4</f>
        <v>30</v>
      </c>
      <c r="G3" s="8">
        <f>紅會!B4</f>
        <v>17</v>
      </c>
      <c r="H3" s="8">
        <f>真善美!B4</f>
        <v>20</v>
      </c>
      <c r="I3" s="8">
        <f>馬偕!B4</f>
        <v>20</v>
      </c>
      <c r="J3" s="8">
        <f>麥子!B4</f>
        <v>43</v>
      </c>
      <c r="K3" s="8">
        <f>晴安!B4</f>
        <v>19</v>
      </c>
      <c r="L3" s="8">
        <f>聖母!B4</f>
        <v>4</v>
      </c>
      <c r="M3" s="8">
        <f>關慈!B4</f>
        <v>42</v>
      </c>
      <c r="N3" s="8">
        <f>蘭嶼!B4</f>
        <v>0</v>
      </c>
      <c r="O3" s="8">
        <f>靈糧堂!B4</f>
        <v>55</v>
      </c>
    </row>
    <row r="4" spans="1:15">
      <c r="A4" s="12" t="s">
        <v>2</v>
      </c>
      <c r="B4" s="10">
        <f t="shared" si="0"/>
        <v>770</v>
      </c>
      <c r="C4" s="11">
        <f t="shared" si="1"/>
        <v>0.2596964586846543</v>
      </c>
      <c r="D4" s="8">
        <f>東美!B5</f>
        <v>41</v>
      </c>
      <c r="E4" s="8">
        <f>東基!B5</f>
        <v>322</v>
      </c>
      <c r="F4" s="8">
        <f>門諾!B5</f>
        <v>0</v>
      </c>
      <c r="G4" s="8">
        <f>紅會!B5</f>
        <v>49</v>
      </c>
      <c r="H4" s="8">
        <f>真善美!B5</f>
        <v>28</v>
      </c>
      <c r="I4" s="8">
        <f>馬偕!B5</f>
        <v>49</v>
      </c>
      <c r="J4" s="8">
        <f>麥子!B5</f>
        <v>150</v>
      </c>
      <c r="K4" s="8">
        <f>晴安!B5</f>
        <v>24</v>
      </c>
      <c r="L4" s="8">
        <f>聖母!B5</f>
        <v>0</v>
      </c>
      <c r="M4" s="8">
        <f>關慈!B5</f>
        <v>107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358</v>
      </c>
      <c r="C5" s="11">
        <f t="shared" si="1"/>
        <v>0.12074198988195615</v>
      </c>
      <c r="D5" s="8">
        <f>東美!B6</f>
        <v>85</v>
      </c>
      <c r="E5" s="8">
        <f>東基!B6</f>
        <v>68</v>
      </c>
      <c r="F5" s="8">
        <f>門諾!B6</f>
        <v>0</v>
      </c>
      <c r="G5" s="8">
        <f>紅會!B6</f>
        <v>28</v>
      </c>
      <c r="H5" s="8">
        <f>真善美!B6</f>
        <v>14</v>
      </c>
      <c r="I5" s="8">
        <f>馬偕!B6</f>
        <v>43</v>
      </c>
      <c r="J5" s="8">
        <f>麥子!B6</f>
        <v>64</v>
      </c>
      <c r="K5" s="8">
        <f>晴安!B6</f>
        <v>24</v>
      </c>
      <c r="L5" s="8">
        <f>聖母!B6</f>
        <v>32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112</v>
      </c>
      <c r="C6" s="11">
        <f t="shared" si="1"/>
        <v>3.7774030354131537E-2</v>
      </c>
      <c r="D6" s="8">
        <f>東美!B7</f>
        <v>2</v>
      </c>
      <c r="E6" s="8">
        <f>東基!B7</f>
        <v>8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27</v>
      </c>
      <c r="K6" s="8">
        <f>晴安!B7</f>
        <v>4</v>
      </c>
      <c r="L6" s="8">
        <f>聖母!B7</f>
        <v>0</v>
      </c>
      <c r="M6" s="8">
        <f>關慈!B7</f>
        <v>71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461</v>
      </c>
      <c r="C7" s="11">
        <f t="shared" si="1"/>
        <v>0.1554806070826307</v>
      </c>
      <c r="D7" s="8">
        <f>東美!B8</f>
        <v>65</v>
      </c>
      <c r="E7" s="8">
        <f>東基!B8</f>
        <v>38</v>
      </c>
      <c r="F7" s="8">
        <f>門諾!B8</f>
        <v>32</v>
      </c>
      <c r="G7" s="8">
        <f>紅會!B8</f>
        <v>21</v>
      </c>
      <c r="H7" s="8">
        <f>真善美!B8</f>
        <v>10</v>
      </c>
      <c r="I7" s="8">
        <f>馬偕!B8</f>
        <v>21</v>
      </c>
      <c r="J7" s="8">
        <f>麥子!B8</f>
        <v>39</v>
      </c>
      <c r="K7" s="8">
        <f>晴安!B8</f>
        <v>24</v>
      </c>
      <c r="L7" s="8">
        <f>聖母!B8</f>
        <v>140</v>
      </c>
      <c r="M7" s="8">
        <f>關慈!B8</f>
        <v>0</v>
      </c>
      <c r="N7" s="8">
        <f>蘭嶼!B8</f>
        <v>51</v>
      </c>
      <c r="O7" s="8">
        <f>靈糧堂!B8</f>
        <v>20</v>
      </c>
    </row>
    <row r="8" spans="1:15">
      <c r="A8" s="12" t="s">
        <v>6</v>
      </c>
      <c r="B8" s="10">
        <f t="shared" si="0"/>
        <v>9</v>
      </c>
      <c r="C8" s="11">
        <f t="shared" si="1"/>
        <v>3.0354131534569982E-3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5</v>
      </c>
    </row>
    <row r="9" spans="1:15">
      <c r="A9" s="12" t="s">
        <v>124</v>
      </c>
      <c r="B9" s="10">
        <f t="shared" si="0"/>
        <v>150</v>
      </c>
      <c r="C9" s="11">
        <f t="shared" si="1"/>
        <v>5.0590219224283306E-2</v>
      </c>
      <c r="D9" s="8">
        <f>東美!B10</f>
        <v>12</v>
      </c>
      <c r="E9" s="8">
        <f>東基!B10</f>
        <v>0</v>
      </c>
      <c r="F9" s="8">
        <f>門諾!B10</f>
        <v>40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49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49</v>
      </c>
    </row>
    <row r="10" spans="1:15">
      <c r="A10" s="12" t="s">
        <v>17</v>
      </c>
      <c r="B10" s="10">
        <f t="shared" si="0"/>
        <v>57</v>
      </c>
      <c r="C10" s="11">
        <f t="shared" si="1"/>
        <v>1.9224283305227657E-2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57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140</v>
      </c>
      <c r="C11" s="11">
        <f t="shared" si="1"/>
        <v>4.7217537942664416E-2</v>
      </c>
      <c r="D11" s="8">
        <f>東美!B12</f>
        <v>49</v>
      </c>
      <c r="E11" s="8">
        <f>東基!B12</f>
        <v>21</v>
      </c>
      <c r="F11" s="8">
        <f>門諾!B12</f>
        <v>0</v>
      </c>
      <c r="G11" s="8">
        <f>紅會!B12</f>
        <v>10</v>
      </c>
      <c r="H11" s="8">
        <f>真善美!B12</f>
        <v>4</v>
      </c>
      <c r="I11" s="8">
        <f>馬偕!B12</f>
        <v>5</v>
      </c>
      <c r="J11" s="8">
        <f>麥子!B12</f>
        <v>31</v>
      </c>
      <c r="K11" s="8">
        <f>晴安!B12</f>
        <v>10</v>
      </c>
      <c r="L11" s="8">
        <f>聖母!B12</f>
        <v>3</v>
      </c>
      <c r="M11" s="8">
        <f>關慈!B12</f>
        <v>0</v>
      </c>
      <c r="N11" s="8">
        <f>蘭嶼!B12</f>
        <v>7</v>
      </c>
      <c r="O11" s="8">
        <f>靈糧堂!B12</f>
        <v>0</v>
      </c>
    </row>
    <row r="12" spans="1:15">
      <c r="A12" s="12" t="s">
        <v>121</v>
      </c>
      <c r="B12" s="10">
        <f t="shared" si="0"/>
        <v>310</v>
      </c>
      <c r="C12" s="11">
        <f t="shared" si="1"/>
        <v>0.1045531197301855</v>
      </c>
      <c r="D12" s="8">
        <f>東美!B13</f>
        <v>33</v>
      </c>
      <c r="E12" s="8">
        <f>東基!B13</f>
        <v>92</v>
      </c>
      <c r="F12" s="8">
        <f>門諾!B13</f>
        <v>0</v>
      </c>
      <c r="G12" s="8">
        <f>紅會!B13</f>
        <v>34</v>
      </c>
      <c r="H12" s="8">
        <f>真善美!B13</f>
        <v>25</v>
      </c>
      <c r="I12" s="8">
        <f>馬偕!B13</f>
        <v>15</v>
      </c>
      <c r="J12" s="8">
        <f>麥子!B13</f>
        <v>56</v>
      </c>
      <c r="K12" s="8">
        <f>晴安!B13</f>
        <v>55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38</v>
      </c>
      <c r="C13" s="11">
        <f t="shared" si="1"/>
        <v>1.2816188870151771E-2</v>
      </c>
      <c r="D13" s="8">
        <f>東美!B14</f>
        <v>18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10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45</v>
      </c>
      <c r="C14" s="11">
        <f t="shared" si="1"/>
        <v>1.5177065767284991E-2</v>
      </c>
      <c r="D14" s="8">
        <f>東美!B15</f>
        <v>0</v>
      </c>
      <c r="E14" s="8">
        <f>東基!B15</f>
        <v>3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15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24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44</v>
      </c>
      <c r="C16" s="11">
        <f t="shared" si="1"/>
        <v>1.4839797639123103E-2</v>
      </c>
      <c r="D16" s="8">
        <f>東美!B17</f>
        <v>0</v>
      </c>
      <c r="E16" s="8">
        <f>東基!B17</f>
        <v>0</v>
      </c>
      <c r="F16" s="8">
        <f>門諾!B17</f>
        <v>10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34</v>
      </c>
    </row>
    <row r="17" spans="1:15">
      <c r="A17" s="12" t="s">
        <v>130</v>
      </c>
      <c r="B17" s="10">
        <f t="shared" si="0"/>
        <v>4</v>
      </c>
      <c r="C17" s="11">
        <f t="shared" si="1"/>
        <v>1.3490725126475548E-3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2</v>
      </c>
      <c r="H17" s="8">
        <f>真善美!B18</f>
        <v>0</v>
      </c>
      <c r="I17" s="8">
        <f>馬偕!B18</f>
        <v>2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41</v>
      </c>
      <c r="C18" s="11">
        <f t="shared" si="1"/>
        <v>1.3827993254637436E-2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5</v>
      </c>
      <c r="K18" s="8">
        <f>晴安!B19</f>
        <v>0</v>
      </c>
      <c r="L18" s="8">
        <f>聖母!B19</f>
        <v>0</v>
      </c>
      <c r="M18" s="8">
        <f>關慈!B19</f>
        <v>35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19</v>
      </c>
      <c r="C19" s="11">
        <f t="shared" si="1"/>
        <v>6.4080944350758855E-3</v>
      </c>
      <c r="D19" s="8">
        <f>東美!B20</f>
        <v>0</v>
      </c>
      <c r="E19" s="8">
        <f>東基!B20</f>
        <v>2</v>
      </c>
      <c r="F19" s="8">
        <f>門諾!B20</f>
        <v>13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4</v>
      </c>
    </row>
    <row r="20" spans="1:15" ht="15.6" customHeight="1">
      <c r="A20" s="12" t="s">
        <v>167</v>
      </c>
      <c r="B20" s="10">
        <f t="shared" si="0"/>
        <v>39</v>
      </c>
      <c r="C20" s="11">
        <f t="shared" ref="C20:C21" si="2">B20/$B$2</f>
        <v>1.315345699831366E-2</v>
      </c>
      <c r="D20" s="8">
        <f>東美!B21</f>
        <v>0</v>
      </c>
      <c r="E20" s="8">
        <f>東基!B21</f>
        <v>19</v>
      </c>
      <c r="F20" s="8">
        <f>門諾!B21</f>
        <v>4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4</v>
      </c>
      <c r="K20" s="8">
        <f>晴安!B21</f>
        <v>0</v>
      </c>
      <c r="L20" s="8">
        <f>聖母!B21</f>
        <v>0</v>
      </c>
      <c r="M20" s="8">
        <f>關慈!B21</f>
        <v>12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40</v>
      </c>
      <c r="C21" s="11">
        <f t="shared" si="2"/>
        <v>1.3490725126475547E-2</v>
      </c>
      <c r="D21" s="8">
        <f>東美!B22</f>
        <v>15</v>
      </c>
      <c r="E21" s="8">
        <f>東基!B22</f>
        <v>5</v>
      </c>
      <c r="F21" s="8">
        <f>門諾!B22</f>
        <v>0</v>
      </c>
      <c r="G21" s="8">
        <f>紅會!B22</f>
        <v>3</v>
      </c>
      <c r="H21" s="8">
        <f>真善美!B22</f>
        <v>1</v>
      </c>
      <c r="I21" s="8">
        <f>馬偕!B22</f>
        <v>1</v>
      </c>
      <c r="J21" s="8">
        <f>麥子!B22</f>
        <v>1</v>
      </c>
      <c r="K21" s="8">
        <f>晴安!B22</f>
        <v>1</v>
      </c>
      <c r="L21" s="8">
        <f>聖母!B22</f>
        <v>13</v>
      </c>
      <c r="M21" s="8">
        <f>關慈!B22</f>
        <v>0</v>
      </c>
      <c r="N21" s="8">
        <f>蘭嶼!B24</f>
        <v>0</v>
      </c>
      <c r="O21" s="8">
        <f>靈糧堂!B22</f>
        <v>0</v>
      </c>
    </row>
    <row r="22" spans="1:15" ht="15.6" customHeight="1">
      <c r="A22" s="12" t="s">
        <v>211</v>
      </c>
      <c r="B22" s="10">
        <f>SUM(D22:O22)</f>
        <v>1</v>
      </c>
      <c r="C22" s="11">
        <f>B22/$B$2</f>
        <v>3.3726812816188871E-4</v>
      </c>
      <c r="D22" s="8">
        <f>東美!B23</f>
        <v>0</v>
      </c>
      <c r="E22" s="8">
        <f>東基!B26</f>
        <v>1</v>
      </c>
      <c r="F22" s="8">
        <f>門諾!B26</f>
        <v>0</v>
      </c>
      <c r="G22" s="8">
        <f>紅會!B26</f>
        <v>0</v>
      </c>
      <c r="H22" s="8">
        <f>真善美!B26</f>
        <v>0</v>
      </c>
      <c r="I22" s="8">
        <f>馬偕!B26</f>
        <v>0</v>
      </c>
      <c r="J22" s="8">
        <f>麥子!B26</f>
        <v>0</v>
      </c>
      <c r="K22" s="8">
        <f>晴安!B26</f>
        <v>0</v>
      </c>
      <c r="L22" s="8">
        <f>聖母!B26</f>
        <v>0</v>
      </c>
      <c r="M22" s="8">
        <f>關慈!B26</f>
        <v>0</v>
      </c>
      <c r="N22" s="8">
        <f>蘭嶼!B26</f>
        <v>0</v>
      </c>
      <c r="O22" s="8">
        <f>靈糧堂!B26</f>
        <v>0</v>
      </c>
    </row>
    <row r="23" spans="1:15">
      <c r="A23" s="12" t="s">
        <v>244</v>
      </c>
      <c r="B23" s="10">
        <f>SUM(D23:O23)</f>
        <v>3</v>
      </c>
      <c r="C23" s="11">
        <f t="shared" ref="C23:C25" si="3">B23/$B$2</f>
        <v>1.011804384485666E-3</v>
      </c>
      <c r="D23" s="8">
        <f>東美!B24</f>
        <v>1</v>
      </c>
      <c r="E23" s="8">
        <f>東基!B24</f>
        <v>0</v>
      </c>
      <c r="F23" s="8">
        <f>門諾!B23</f>
        <v>0</v>
      </c>
      <c r="G23" s="8">
        <f>紅會!B25</f>
        <v>0</v>
      </c>
      <c r="H23" s="8">
        <f>真善美!B23</f>
        <v>0</v>
      </c>
      <c r="I23" s="8">
        <f>馬偕!B23</f>
        <v>0</v>
      </c>
      <c r="J23" s="8">
        <f>麥子!B23</f>
        <v>0</v>
      </c>
      <c r="K23" s="8">
        <f>晴安!B23</f>
        <v>0</v>
      </c>
      <c r="L23" s="8">
        <f>聖母!B23</f>
        <v>2</v>
      </c>
      <c r="M23" s="8">
        <f>關慈!B23</f>
        <v>0</v>
      </c>
      <c r="N23" s="8">
        <f>蘭嶼!B22</f>
        <v>0</v>
      </c>
      <c r="O23" s="8">
        <f>靈糧堂!B23</f>
        <v>0</v>
      </c>
    </row>
    <row r="24" spans="1:15">
      <c r="A24" s="12" t="s">
        <v>254</v>
      </c>
      <c r="B24" s="10">
        <f>SUM(D24:O24)</f>
        <v>0</v>
      </c>
      <c r="C24" s="11">
        <f t="shared" ref="C24" si="4">B24/$B$2</f>
        <v>0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0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 ht="15.6" customHeight="1">
      <c r="A25" s="12" t="s">
        <v>251</v>
      </c>
      <c r="B25" s="10">
        <f t="shared" ref="B25" si="5">SUM(D25:O25)</f>
        <v>1</v>
      </c>
      <c r="C25" s="11">
        <f t="shared" si="3"/>
        <v>3.3726812816188871E-4</v>
      </c>
      <c r="D25" s="8">
        <f>東美!B26</f>
        <v>0</v>
      </c>
      <c r="E25" s="8">
        <f>東基!B26</f>
        <v>1</v>
      </c>
      <c r="F25" s="8">
        <f>門諾!B24</f>
        <v>0</v>
      </c>
      <c r="G25" s="8">
        <f>紅會!B24</f>
        <v>0</v>
      </c>
      <c r="H25" s="8">
        <f>真善美!B24</f>
        <v>0</v>
      </c>
      <c r="I25" s="8">
        <f>馬偕!B24</f>
        <v>0</v>
      </c>
      <c r="J25" s="8">
        <f>麥子!B24</f>
        <v>0</v>
      </c>
      <c r="K25" s="8">
        <f>晴安!B24</f>
        <v>0</v>
      </c>
      <c r="L25" s="8">
        <f>聖母!B24</f>
        <v>0</v>
      </c>
      <c r="M25" s="8">
        <f>關慈!B24</f>
        <v>0</v>
      </c>
      <c r="N25" s="8">
        <f>蘭嶼!B23</f>
        <v>0</v>
      </c>
      <c r="O25" s="8">
        <f>靈糧堂!B24</f>
        <v>0</v>
      </c>
    </row>
    <row r="26" spans="1:15">
      <c r="A26" s="1" t="s">
        <v>8</v>
      </c>
      <c r="B26" s="14">
        <f>SUM(B27:B42)</f>
        <v>164</v>
      </c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13" t="s">
        <v>9</v>
      </c>
      <c r="B27" s="10">
        <f t="shared" ref="B27:B42" si="6">SUM(D27:O27)</f>
        <v>4</v>
      </c>
      <c r="C27" s="11">
        <f>B27/$B$26</f>
        <v>2.4390243902439025E-2</v>
      </c>
      <c r="D27" s="8">
        <f>東美!B28</f>
        <v>0</v>
      </c>
      <c r="E27" s="8">
        <f>東基!B28</f>
        <v>0</v>
      </c>
      <c r="F27" s="8">
        <f>門諾!B28</f>
        <v>0</v>
      </c>
      <c r="G27" s="8">
        <f>紅會!B28</f>
        <v>0</v>
      </c>
      <c r="H27" s="8">
        <f>真善美!B28</f>
        <v>0</v>
      </c>
      <c r="I27" s="8">
        <f>馬偕!B28</f>
        <v>0</v>
      </c>
      <c r="J27" s="8">
        <f>麥子!B28</f>
        <v>0</v>
      </c>
      <c r="K27" s="8">
        <f>晴安!B28</f>
        <v>0</v>
      </c>
      <c r="L27" s="8">
        <f>聖母!B28</f>
        <v>4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5</v>
      </c>
      <c r="B28" s="10">
        <f t="shared" si="6"/>
        <v>22</v>
      </c>
      <c r="C28" s="11">
        <f t="shared" ref="C28:C42" si="7">B28/$B$26</f>
        <v>0.13414634146341464</v>
      </c>
      <c r="D28" s="8">
        <f>東美!B29</f>
        <v>2</v>
      </c>
      <c r="E28" s="8">
        <f>東基!B29</f>
        <v>7</v>
      </c>
      <c r="F28" s="8">
        <f>門諾!B29</f>
        <v>0</v>
      </c>
      <c r="G28" s="8">
        <f>紅會!B29</f>
        <v>1</v>
      </c>
      <c r="H28" s="8">
        <f>真善美!B29</f>
        <v>3</v>
      </c>
      <c r="I28" s="8">
        <f>馬偕!B29</f>
        <v>4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10</v>
      </c>
      <c r="B29" s="10">
        <f t="shared" si="6"/>
        <v>0</v>
      </c>
      <c r="C29" s="11">
        <f t="shared" si="7"/>
        <v>0</v>
      </c>
      <c r="D29" s="8">
        <f>東美!B30</f>
        <v>0</v>
      </c>
      <c r="E29" s="8">
        <f>東基!B30</f>
        <v>0</v>
      </c>
      <c r="F29" s="8">
        <f>門諾!B30</f>
        <v>0</v>
      </c>
      <c r="G29" s="8">
        <f>紅會!B30</f>
        <v>0</v>
      </c>
      <c r="H29" s="8">
        <f>真善美!B30</f>
        <v>0</v>
      </c>
      <c r="I29" s="8">
        <f>馬偕!B30</f>
        <v>0</v>
      </c>
      <c r="J29" s="8">
        <f>麥子!B30</f>
        <v>0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11</v>
      </c>
      <c r="B30" s="10">
        <f t="shared" si="6"/>
        <v>10</v>
      </c>
      <c r="C30" s="11">
        <f t="shared" si="7"/>
        <v>6.097560975609756E-2</v>
      </c>
      <c r="D30" s="8">
        <f>東美!B31</f>
        <v>1</v>
      </c>
      <c r="E30" s="8">
        <f>東基!B31</f>
        <v>2</v>
      </c>
      <c r="F30" s="8">
        <f>門諾!B31</f>
        <v>0</v>
      </c>
      <c r="G30" s="8">
        <f>紅會!B31</f>
        <v>2</v>
      </c>
      <c r="H30" s="8">
        <f>真善美!B31</f>
        <v>1</v>
      </c>
      <c r="I30" s="8">
        <f>馬偕!B31</f>
        <v>2</v>
      </c>
      <c r="J30" s="8">
        <f>麥子!B31</f>
        <v>1</v>
      </c>
      <c r="K30" s="8">
        <f>晴安!B31</f>
        <v>1</v>
      </c>
      <c r="L30" s="8">
        <f>聖母!B31</f>
        <v>0</v>
      </c>
      <c r="M30" s="8">
        <f>關慈!B31</f>
        <v>0</v>
      </c>
      <c r="N30" s="8">
        <f>蘭嶼!B31</f>
        <v>0</v>
      </c>
      <c r="O30" s="8">
        <f>靈糧堂!B31</f>
        <v>0</v>
      </c>
    </row>
    <row r="31" spans="1:15">
      <c r="A31" s="13" t="s">
        <v>12</v>
      </c>
      <c r="B31" s="10">
        <f t="shared" si="6"/>
        <v>21</v>
      </c>
      <c r="C31" s="11">
        <f t="shared" si="7"/>
        <v>0.12804878048780488</v>
      </c>
      <c r="D31" s="8">
        <f>東美!B32</f>
        <v>5</v>
      </c>
      <c r="E31" s="8">
        <f>東基!B32</f>
        <v>3</v>
      </c>
      <c r="F31" s="8">
        <f>門諾!B32</f>
        <v>0</v>
      </c>
      <c r="G31" s="8">
        <f>紅會!B32</f>
        <v>4</v>
      </c>
      <c r="H31" s="8">
        <f>真善美!B32</f>
        <v>0</v>
      </c>
      <c r="I31" s="8">
        <f>馬偕!B32</f>
        <v>2</v>
      </c>
      <c r="J31" s="8">
        <f>麥子!B32</f>
        <v>3</v>
      </c>
      <c r="K31" s="8">
        <f>晴安!B32</f>
        <v>4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13</v>
      </c>
      <c r="B32" s="10">
        <f t="shared" si="6"/>
        <v>23</v>
      </c>
      <c r="C32" s="11">
        <f t="shared" si="7"/>
        <v>0.1402439024390244</v>
      </c>
      <c r="D32" s="8">
        <f>東美!B33</f>
        <v>3</v>
      </c>
      <c r="E32" s="8">
        <f>東基!B33</f>
        <v>5</v>
      </c>
      <c r="F32" s="8">
        <f>門諾!B33</f>
        <v>0</v>
      </c>
      <c r="G32" s="8">
        <f>紅會!B33</f>
        <v>7</v>
      </c>
      <c r="H32" s="8">
        <f>真善美!B33</f>
        <v>3</v>
      </c>
      <c r="I32" s="8">
        <f>馬偕!B33</f>
        <v>3</v>
      </c>
      <c r="J32" s="8">
        <f>麥子!B33</f>
        <v>2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14</v>
      </c>
      <c r="B33" s="10">
        <f t="shared" si="6"/>
        <v>12</v>
      </c>
      <c r="C33" s="11">
        <f t="shared" si="7"/>
        <v>7.3170731707317069E-2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12</v>
      </c>
      <c r="N33" s="8">
        <f>蘭嶼!B34</f>
        <v>0</v>
      </c>
      <c r="O33" s="8">
        <f>靈糧堂!B34</f>
        <v>0</v>
      </c>
    </row>
    <row r="34" spans="1:15">
      <c r="A34" s="13" t="s">
        <v>6</v>
      </c>
      <c r="B34" s="10">
        <f t="shared" si="6"/>
        <v>6</v>
      </c>
      <c r="C34" s="11">
        <f t="shared" si="7"/>
        <v>3.6585365853658534E-2</v>
      </c>
      <c r="D34" s="8">
        <f>東美!B35</f>
        <v>0</v>
      </c>
      <c r="E34" s="8">
        <f>東基!B35</f>
        <v>0</v>
      </c>
      <c r="F34" s="8">
        <f>門諾!B35</f>
        <v>6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0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15</v>
      </c>
      <c r="B35" s="10">
        <f>SUM(D35:O35)</f>
        <v>13</v>
      </c>
      <c r="C35" s="11">
        <f t="shared" si="7"/>
        <v>7.926829268292683E-2</v>
      </c>
      <c r="D35" s="8">
        <f>東美!B36</f>
        <v>0</v>
      </c>
      <c r="E35" s="8">
        <f>東基!B36</f>
        <v>1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12</v>
      </c>
      <c r="K35" s="8">
        <f>晴安!B36</f>
        <v>0</v>
      </c>
      <c r="L35" s="8">
        <f>聖母!B36</f>
        <v>0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16</v>
      </c>
      <c r="B36" s="10">
        <f t="shared" si="6"/>
        <v>11</v>
      </c>
      <c r="C36" s="11">
        <f t="shared" si="7"/>
        <v>6.7073170731707321E-2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2</v>
      </c>
      <c r="K36" s="8">
        <f>晴安!B37</f>
        <v>0</v>
      </c>
      <c r="L36" s="8">
        <f>聖母!B37</f>
        <v>0</v>
      </c>
      <c r="M36" s="8">
        <f>關慈!B37</f>
        <v>9</v>
      </c>
      <c r="N36" s="8">
        <f>蘭嶼!B37</f>
        <v>0</v>
      </c>
      <c r="O36" s="8">
        <f>靈糧堂!B37</f>
        <v>0</v>
      </c>
    </row>
    <row r="37" spans="1:15">
      <c r="A37" s="13" t="s">
        <v>17</v>
      </c>
      <c r="B37" s="10">
        <f t="shared" si="6"/>
        <v>5</v>
      </c>
      <c r="C37" s="11">
        <f t="shared" si="7"/>
        <v>3.048780487804878E-2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5</v>
      </c>
      <c r="M37" s="8">
        <f>關慈!B38</f>
        <v>0</v>
      </c>
      <c r="N37" s="8">
        <f>蘭嶼!B38</f>
        <v>0</v>
      </c>
      <c r="O37" s="8">
        <f>靈糧堂!B38</f>
        <v>0</v>
      </c>
    </row>
    <row r="38" spans="1:15">
      <c r="A38" s="13" t="s">
        <v>18</v>
      </c>
      <c r="B38" s="10">
        <f t="shared" si="6"/>
        <v>15</v>
      </c>
      <c r="C38" s="11">
        <f t="shared" si="7"/>
        <v>9.1463414634146339E-2</v>
      </c>
      <c r="D38" s="8">
        <f>東美!B39</f>
        <v>0</v>
      </c>
      <c r="E38" s="8">
        <f>東基!B39</f>
        <v>0</v>
      </c>
      <c r="F38" s="8">
        <f>門諾!B39</f>
        <v>0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15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128</v>
      </c>
      <c r="B39" s="10">
        <f t="shared" si="6"/>
        <v>4</v>
      </c>
      <c r="C39" s="11">
        <f t="shared" si="7"/>
        <v>2.4390243902439025E-2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0</v>
      </c>
      <c r="H39" s="8">
        <f>真善美!B40</f>
        <v>0</v>
      </c>
      <c r="I39" s="8">
        <f>馬偕!B40</f>
        <v>0</v>
      </c>
      <c r="J39" s="8">
        <f>麥子!B40</f>
        <v>0</v>
      </c>
      <c r="K39" s="8">
        <f>晴安!B40</f>
        <v>0</v>
      </c>
      <c r="L39" s="8">
        <f>聖母!B40</f>
        <v>0</v>
      </c>
      <c r="M39" s="8">
        <f>關慈!B40</f>
        <v>4</v>
      </c>
      <c r="N39" s="8">
        <f>蘭嶼!B40</f>
        <v>0</v>
      </c>
      <c r="O39" s="8">
        <f>靈糧堂!B40</f>
        <v>0</v>
      </c>
    </row>
    <row r="40" spans="1:15">
      <c r="A40" s="13" t="s">
        <v>129</v>
      </c>
      <c r="B40" s="10">
        <f t="shared" si="6"/>
        <v>8</v>
      </c>
      <c r="C40" s="11">
        <f t="shared" si="7"/>
        <v>4.878048780487805E-2</v>
      </c>
      <c r="D40" s="8">
        <f>東美!B41</f>
        <v>0</v>
      </c>
      <c r="E40" s="8">
        <f>東基!B41</f>
        <v>0</v>
      </c>
      <c r="F40" s="8">
        <f>門諾!B41</f>
        <v>0</v>
      </c>
      <c r="G40" s="8">
        <f>紅會!B41</f>
        <v>0</v>
      </c>
      <c r="H40" s="8">
        <f>真善美!B41</f>
        <v>0</v>
      </c>
      <c r="I40" s="8">
        <f>馬偕!B41</f>
        <v>0</v>
      </c>
      <c r="J40" s="8">
        <f>麥子!B41</f>
        <v>0</v>
      </c>
      <c r="K40" s="8">
        <f>晴安!B41</f>
        <v>0</v>
      </c>
      <c r="L40" s="8">
        <f>聖母!B41</f>
        <v>0</v>
      </c>
      <c r="M40" s="8">
        <f>關慈!B41</f>
        <v>0</v>
      </c>
      <c r="N40" s="8">
        <f>蘭嶼!B41</f>
        <v>0</v>
      </c>
      <c r="O40" s="8">
        <f>靈糧堂!B41</f>
        <v>8</v>
      </c>
    </row>
    <row r="41" spans="1:15">
      <c r="A41" s="13" t="s">
        <v>131</v>
      </c>
      <c r="B41" s="10">
        <f t="shared" si="6"/>
        <v>2</v>
      </c>
      <c r="C41" s="11">
        <f t="shared" si="7"/>
        <v>1.2195121951219513E-2</v>
      </c>
      <c r="D41" s="8">
        <f>東美!B42</f>
        <v>0</v>
      </c>
      <c r="E41" s="8">
        <f>東基!B42</f>
        <v>0</v>
      </c>
      <c r="F41" s="8">
        <f>門諾!B42</f>
        <v>2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0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231</v>
      </c>
      <c r="B42" s="10">
        <f t="shared" si="6"/>
        <v>8</v>
      </c>
      <c r="C42" s="11">
        <f t="shared" si="7"/>
        <v>4.878048780487805E-2</v>
      </c>
      <c r="D42" s="8">
        <f>東美!B43</f>
        <v>0</v>
      </c>
      <c r="E42" s="8">
        <f>東基!B43</f>
        <v>1</v>
      </c>
      <c r="F42" s="8">
        <f>門諾!B43</f>
        <v>0</v>
      </c>
      <c r="G42" s="8">
        <f>紅會!B43</f>
        <v>4</v>
      </c>
      <c r="H42" s="8">
        <f>真善美!B43</f>
        <v>0</v>
      </c>
      <c r="I42" s="8">
        <f>馬偕!B43</f>
        <v>0</v>
      </c>
      <c r="J42" s="8">
        <f>麥子!B43</f>
        <v>3</v>
      </c>
      <c r="K42" s="8">
        <f>晴安!B43</f>
        <v>0</v>
      </c>
      <c r="L42" s="8">
        <f>聖母!B43</f>
        <v>0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" t="s">
        <v>19</v>
      </c>
      <c r="B43" s="14">
        <f>SUM(B44:B57)</f>
        <v>18</v>
      </c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13" t="s">
        <v>20</v>
      </c>
      <c r="B44" s="10">
        <f t="shared" ref="B44:B56" si="8">SUM(D44:O44)</f>
        <v>3</v>
      </c>
      <c r="C44" s="11">
        <f>B44/$B$43</f>
        <v>0.16666666666666666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3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21</v>
      </c>
      <c r="B45" s="10">
        <f t="shared" si="8"/>
        <v>2</v>
      </c>
      <c r="C45" s="11">
        <f t="shared" ref="C45:C57" si="9">B45/$B$43</f>
        <v>0.1111111111111111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2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22</v>
      </c>
      <c r="B46" s="10">
        <f t="shared" si="8"/>
        <v>1</v>
      </c>
      <c r="C46" s="11">
        <f t="shared" si="9"/>
        <v>5.5555555555555552E-2</v>
      </c>
      <c r="D46" s="8">
        <f>東美!B47</f>
        <v>0</v>
      </c>
      <c r="E46" s="8">
        <f>東基!B47</f>
        <v>0</v>
      </c>
      <c r="F46" s="8">
        <f>門諾!B47</f>
        <v>1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23</v>
      </c>
      <c r="B47" s="10">
        <f t="shared" si="8"/>
        <v>3</v>
      </c>
      <c r="C47" s="11">
        <f t="shared" si="9"/>
        <v>0.16666666666666666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1</v>
      </c>
      <c r="I47" s="8">
        <f>馬偕!B48</f>
        <v>0</v>
      </c>
      <c r="J47" s="8">
        <f>麥子!B48</f>
        <v>2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0</v>
      </c>
    </row>
    <row r="48" spans="1:15">
      <c r="A48" s="13" t="s">
        <v>25</v>
      </c>
      <c r="B48" s="10">
        <f t="shared" si="8"/>
        <v>0</v>
      </c>
      <c r="C48" s="11">
        <f t="shared" si="9"/>
        <v>0</v>
      </c>
      <c r="D48" s="8">
        <f>東美!B50</f>
        <v>0</v>
      </c>
      <c r="E48" s="8">
        <f>東基!B50</f>
        <v>0</v>
      </c>
      <c r="F48" s="8">
        <f>門諾!B50</f>
        <v>0</v>
      </c>
      <c r="G48" s="8">
        <f>紅會!B50</f>
        <v>0</v>
      </c>
      <c r="H48" s="8">
        <f>真善美!B50</f>
        <v>0</v>
      </c>
      <c r="I48" s="8">
        <f>馬偕!B50</f>
        <v>0</v>
      </c>
      <c r="J48" s="8">
        <f>麥子!B50</f>
        <v>0</v>
      </c>
      <c r="K48" s="8">
        <f>晴安!B50</f>
        <v>0</v>
      </c>
      <c r="L48" s="8">
        <f>聖母!B50</f>
        <v>0</v>
      </c>
      <c r="M48" s="8">
        <f>關慈!B50</f>
        <v>0</v>
      </c>
      <c r="N48" s="8">
        <f>蘭嶼!B50</f>
        <v>0</v>
      </c>
      <c r="O48" s="8">
        <f>靈糧堂!B50</f>
        <v>0</v>
      </c>
    </row>
    <row r="49" spans="1:15">
      <c r="A49" s="13" t="s">
        <v>26</v>
      </c>
      <c r="B49" s="10">
        <f t="shared" si="8"/>
        <v>1</v>
      </c>
      <c r="C49" s="11">
        <f t="shared" si="9"/>
        <v>5.5555555555555552E-2</v>
      </c>
      <c r="D49" s="8">
        <f>東美!B51</f>
        <v>0</v>
      </c>
      <c r="E49" s="8">
        <f>東基!B51</f>
        <v>0</v>
      </c>
      <c r="F49" s="8">
        <f>門諾!B51</f>
        <v>0</v>
      </c>
      <c r="G49" s="8">
        <f>紅會!B51</f>
        <v>0</v>
      </c>
      <c r="H49" s="8">
        <f>真善美!B51</f>
        <v>0</v>
      </c>
      <c r="I49" s="8">
        <f>馬偕!B51</f>
        <v>0</v>
      </c>
      <c r="J49" s="8">
        <f>麥子!B51</f>
        <v>0</v>
      </c>
      <c r="K49" s="8">
        <f>晴安!B51</f>
        <v>0</v>
      </c>
      <c r="L49" s="8">
        <f>聖母!B51</f>
        <v>0</v>
      </c>
      <c r="M49" s="8">
        <f>關慈!B51</f>
        <v>0</v>
      </c>
      <c r="N49" s="8">
        <f>蘭嶼!B51</f>
        <v>0</v>
      </c>
      <c r="O49" s="8">
        <f>靈糧堂!B51</f>
        <v>1</v>
      </c>
    </row>
    <row r="50" spans="1:15">
      <c r="A50" s="13" t="s">
        <v>27</v>
      </c>
      <c r="B50" s="10">
        <f t="shared" si="8"/>
        <v>2</v>
      </c>
      <c r="C50" s="11">
        <f t="shared" si="9"/>
        <v>0.1111111111111111</v>
      </c>
      <c r="D50" s="8">
        <f>東美!B52</f>
        <v>0</v>
      </c>
      <c r="E50" s="8">
        <f>東基!B52</f>
        <v>0</v>
      </c>
      <c r="F50" s="8">
        <f>門諾!B52</f>
        <v>0</v>
      </c>
      <c r="G50" s="8">
        <f>紅會!B52</f>
        <v>0</v>
      </c>
      <c r="H50" s="8">
        <f>真善美!B52</f>
        <v>0</v>
      </c>
      <c r="I50" s="8">
        <f>馬偕!B52</f>
        <v>0</v>
      </c>
      <c r="J50" s="8">
        <f>麥子!B52</f>
        <v>2</v>
      </c>
      <c r="K50" s="8">
        <f>晴安!B52</f>
        <v>0</v>
      </c>
      <c r="L50" s="8">
        <f>聖母!B52</f>
        <v>0</v>
      </c>
      <c r="M50" s="8">
        <f>關慈!B52</f>
        <v>0</v>
      </c>
      <c r="N50" s="8">
        <f>蘭嶼!B52</f>
        <v>0</v>
      </c>
      <c r="O50" s="8">
        <f>靈糧堂!B52</f>
        <v>0</v>
      </c>
    </row>
    <row r="51" spans="1:15">
      <c r="A51" s="13" t="s">
        <v>28</v>
      </c>
      <c r="B51" s="10">
        <f t="shared" si="8"/>
        <v>1</v>
      </c>
      <c r="C51" s="11">
        <f t="shared" si="9"/>
        <v>5.5555555555555552E-2</v>
      </c>
      <c r="D51" s="8">
        <f>東美!B53</f>
        <v>0</v>
      </c>
      <c r="E51" s="8">
        <f>東基!B53</f>
        <v>0</v>
      </c>
      <c r="F51" s="8">
        <f>門諾!B53</f>
        <v>0</v>
      </c>
      <c r="G51" s="8">
        <f>紅會!B53</f>
        <v>0</v>
      </c>
      <c r="H51" s="8">
        <f>真善美!B53</f>
        <v>0</v>
      </c>
      <c r="I51" s="8">
        <f>馬偕!B53</f>
        <v>0</v>
      </c>
      <c r="J51" s="8">
        <f>麥子!B53</f>
        <v>0</v>
      </c>
      <c r="K51" s="8">
        <f>晴安!B53</f>
        <v>0</v>
      </c>
      <c r="L51" s="8">
        <f>聖母!B53</f>
        <v>0</v>
      </c>
      <c r="M51" s="8">
        <f>關慈!B53</f>
        <v>0</v>
      </c>
      <c r="N51" s="8">
        <f>蘭嶼!B53</f>
        <v>0</v>
      </c>
      <c r="O51" s="8">
        <f>靈糧堂!B53</f>
        <v>1</v>
      </c>
    </row>
    <row r="52" spans="1:15">
      <c r="A52" s="13" t="s">
        <v>29</v>
      </c>
      <c r="B52" s="10">
        <f t="shared" si="8"/>
        <v>0</v>
      </c>
      <c r="C52" s="11">
        <f t="shared" si="9"/>
        <v>0</v>
      </c>
      <c r="D52" s="8">
        <f>東美!B54</f>
        <v>0</v>
      </c>
      <c r="E52" s="8">
        <f>東基!B54</f>
        <v>0</v>
      </c>
      <c r="F52" s="8">
        <f>門諾!B54</f>
        <v>0</v>
      </c>
      <c r="G52" s="8">
        <f>紅會!B54</f>
        <v>0</v>
      </c>
      <c r="H52" s="8">
        <f>真善美!B54</f>
        <v>0</v>
      </c>
      <c r="I52" s="8">
        <f>馬偕!B54</f>
        <v>0</v>
      </c>
      <c r="J52" s="8">
        <f>麥子!B54</f>
        <v>0</v>
      </c>
      <c r="K52" s="8">
        <f>晴安!B54</f>
        <v>0</v>
      </c>
      <c r="L52" s="8">
        <f>聖母!B54</f>
        <v>0</v>
      </c>
      <c r="M52" s="8">
        <f>關慈!B54</f>
        <v>0</v>
      </c>
      <c r="N52" s="8">
        <f>蘭嶼!B54</f>
        <v>0</v>
      </c>
      <c r="O52" s="8">
        <f>靈糧堂!B54</f>
        <v>0</v>
      </c>
    </row>
    <row r="53" spans="1:15">
      <c r="A53" s="2" t="s">
        <v>30</v>
      </c>
      <c r="B53" s="10">
        <f t="shared" si="8"/>
        <v>0</v>
      </c>
      <c r="C53" s="11">
        <f t="shared" si="9"/>
        <v>0</v>
      </c>
      <c r="D53" s="8">
        <f>東美!B55</f>
        <v>0</v>
      </c>
      <c r="E53" s="8">
        <f>東基!B55</f>
        <v>0</v>
      </c>
      <c r="F53" s="8">
        <f>門諾!B55</f>
        <v>0</v>
      </c>
      <c r="G53" s="8">
        <f>紅會!B55</f>
        <v>0</v>
      </c>
      <c r="H53" s="8">
        <f>真善美!B55</f>
        <v>0</v>
      </c>
      <c r="I53" s="8">
        <f>馬偕!B55</f>
        <v>0</v>
      </c>
      <c r="J53" s="8">
        <f>麥子!B55</f>
        <v>0</v>
      </c>
      <c r="K53" s="8">
        <f>晴安!B55</f>
        <v>0</v>
      </c>
      <c r="L53" s="8">
        <f>聖母!B55</f>
        <v>0</v>
      </c>
      <c r="M53" s="8">
        <f>關慈!B55</f>
        <v>0</v>
      </c>
      <c r="N53" s="8">
        <f>蘭嶼!B55</f>
        <v>0</v>
      </c>
      <c r="O53" s="8">
        <f>靈糧堂!B55</f>
        <v>0</v>
      </c>
    </row>
    <row r="54" spans="1:15">
      <c r="A54" s="2" t="s">
        <v>31</v>
      </c>
      <c r="B54" s="10">
        <f t="shared" si="8"/>
        <v>3</v>
      </c>
      <c r="C54" s="11">
        <f t="shared" si="9"/>
        <v>0.16666666666666666</v>
      </c>
      <c r="D54" s="8">
        <f>東美!B56</f>
        <v>0</v>
      </c>
      <c r="E54" s="8">
        <f>東基!B56</f>
        <v>0</v>
      </c>
      <c r="F54" s="8">
        <f>門諾!B56</f>
        <v>0</v>
      </c>
      <c r="G54" s="8">
        <f>紅會!B56</f>
        <v>0</v>
      </c>
      <c r="H54" s="8">
        <f>真善美!B56</f>
        <v>0</v>
      </c>
      <c r="I54" s="8">
        <f>馬偕!B56</f>
        <v>0</v>
      </c>
      <c r="J54" s="8">
        <f>麥子!B56</f>
        <v>0</v>
      </c>
      <c r="K54" s="8">
        <f>晴安!B56</f>
        <v>0</v>
      </c>
      <c r="L54" s="8">
        <f>聖母!B56</f>
        <v>0</v>
      </c>
      <c r="M54" s="8">
        <f>關慈!B56</f>
        <v>3</v>
      </c>
      <c r="N54" s="8">
        <f>蘭嶼!B56</f>
        <v>0</v>
      </c>
      <c r="O54" s="8">
        <f>靈糧堂!B56</f>
        <v>0</v>
      </c>
    </row>
    <row r="55" spans="1:15">
      <c r="A55" s="6" t="s">
        <v>132</v>
      </c>
      <c r="B55" s="10">
        <f t="shared" si="8"/>
        <v>2</v>
      </c>
      <c r="C55" s="11">
        <f t="shared" si="9"/>
        <v>0.1111111111111111</v>
      </c>
      <c r="D55" s="8">
        <f>東美!B57</f>
        <v>0</v>
      </c>
      <c r="E55" s="8">
        <f>東基!B57</f>
        <v>0</v>
      </c>
      <c r="F55" s="8">
        <f>門諾!B57</f>
        <v>0</v>
      </c>
      <c r="G55" s="8">
        <f>紅會!B57</f>
        <v>0</v>
      </c>
      <c r="H55" s="8">
        <f>真善美!B57</f>
        <v>0</v>
      </c>
      <c r="I55" s="8">
        <f>馬偕!B57</f>
        <v>0</v>
      </c>
      <c r="J55" s="8">
        <f>麥子!B57</f>
        <v>0</v>
      </c>
      <c r="K55" s="8">
        <f>晴安!B57</f>
        <v>0</v>
      </c>
      <c r="L55" s="8">
        <f>聖母!B57</f>
        <v>2</v>
      </c>
      <c r="M55" s="8">
        <f>關慈!B57</f>
        <v>0</v>
      </c>
      <c r="N55" s="8">
        <f>蘭嶼!B57</f>
        <v>0</v>
      </c>
      <c r="O55" s="8">
        <f>靈糧堂!B57</f>
        <v>0</v>
      </c>
    </row>
    <row r="56" spans="1:15">
      <c r="A56" s="2" t="s">
        <v>133</v>
      </c>
      <c r="B56" s="10">
        <f t="shared" si="8"/>
        <v>0</v>
      </c>
      <c r="C56" s="11">
        <f t="shared" si="9"/>
        <v>0</v>
      </c>
      <c r="D56" s="8">
        <f>東美!B58</f>
        <v>0</v>
      </c>
      <c r="E56" s="8">
        <f>東基!B58</f>
        <v>0</v>
      </c>
      <c r="F56" s="8">
        <f>門諾!B58</f>
        <v>0</v>
      </c>
      <c r="G56" s="8">
        <f>紅會!B58</f>
        <v>0</v>
      </c>
      <c r="H56" s="8">
        <f>真善美!B58</f>
        <v>0</v>
      </c>
      <c r="I56" s="8">
        <f>馬偕!B58</f>
        <v>0</v>
      </c>
      <c r="J56" s="8">
        <f>麥子!B58</f>
        <v>0</v>
      </c>
      <c r="K56" s="8">
        <f>晴安!B58</f>
        <v>0</v>
      </c>
      <c r="L56" s="8">
        <f>聖母!B58</f>
        <v>0</v>
      </c>
      <c r="M56" s="8">
        <f>關慈!B58</f>
        <v>0</v>
      </c>
      <c r="N56" s="8">
        <f>蘭嶼!B58</f>
        <v>0</v>
      </c>
      <c r="O56" s="8">
        <f>靈糧堂!B58</f>
        <v>0</v>
      </c>
    </row>
    <row r="57" spans="1:15">
      <c r="A57" s="6" t="s">
        <v>134</v>
      </c>
      <c r="B57" s="10">
        <f>SUM(D57:O57)</f>
        <v>0</v>
      </c>
      <c r="C57" s="11">
        <f t="shared" si="9"/>
        <v>0</v>
      </c>
      <c r="D57" s="8">
        <f>東美!B59</f>
        <v>0</v>
      </c>
      <c r="E57" s="8">
        <f>東基!B59</f>
        <v>0</v>
      </c>
      <c r="F57" s="8">
        <f>門諾!B59</f>
        <v>0</v>
      </c>
      <c r="G57" s="8">
        <f>紅會!B59</f>
        <v>0</v>
      </c>
      <c r="H57" s="8">
        <f>真善美!B59</f>
        <v>0</v>
      </c>
      <c r="I57" s="8">
        <f>馬偕!B59</f>
        <v>0</v>
      </c>
      <c r="J57" s="8">
        <f>麥子!B59</f>
        <v>0</v>
      </c>
      <c r="K57" s="8">
        <f>晴安!B59</f>
        <v>0</v>
      </c>
      <c r="L57" s="8">
        <f>聖母!B59</f>
        <v>0</v>
      </c>
      <c r="M57" s="8">
        <f>關慈!B59</f>
        <v>0</v>
      </c>
      <c r="N57" s="8">
        <f>蘭嶼!B59</f>
        <v>0</v>
      </c>
      <c r="O57" s="8">
        <f>靈糧堂!B59</f>
        <v>0</v>
      </c>
    </row>
    <row r="58" spans="1:15">
      <c r="A58" s="6" t="s">
        <v>245</v>
      </c>
      <c r="B58" s="10">
        <f>SUM(D58:O58)</f>
        <v>0</v>
      </c>
      <c r="C58" s="11">
        <f t="shared" ref="C58" si="10">B58/$B$43</f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>
      <c r="A59" s="1" t="s">
        <v>32</v>
      </c>
      <c r="B59" s="14">
        <f>SUM(B60:B84)</f>
        <v>239</v>
      </c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13" t="s">
        <v>9</v>
      </c>
      <c r="B60" s="10">
        <f t="shared" ref="B60:B84" si="11">SUM(D60:O60)</f>
        <v>2</v>
      </c>
      <c r="C60" s="11">
        <f>B60/$B$59</f>
        <v>8.368200836820083E-3</v>
      </c>
      <c r="D60" s="8">
        <f>東美!B62</f>
        <v>0</v>
      </c>
      <c r="E60" s="8">
        <f>東基!B61</f>
        <v>0</v>
      </c>
      <c r="F60" s="8">
        <f>門諾!B61</f>
        <v>0</v>
      </c>
      <c r="G60" s="8">
        <f>紅會!B61</f>
        <v>0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2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5</v>
      </c>
      <c r="B61" s="10">
        <f t="shared" si="11"/>
        <v>13</v>
      </c>
      <c r="C61" s="11">
        <f t="shared" ref="C61:C84" si="12">B61/$B$59</f>
        <v>5.4393305439330547E-2</v>
      </c>
      <c r="D61" s="8">
        <f>東美!B63</f>
        <v>0</v>
      </c>
      <c r="E61" s="8">
        <f>東基!B62</f>
        <v>0</v>
      </c>
      <c r="F61" s="8">
        <f>門諾!B62</f>
        <v>1</v>
      </c>
      <c r="G61" s="8">
        <f>紅會!B62</f>
        <v>0</v>
      </c>
      <c r="H61" s="8">
        <f>真善美!B62</f>
        <v>3</v>
      </c>
      <c r="I61" s="8">
        <f>馬偕!B62</f>
        <v>3</v>
      </c>
      <c r="J61" s="8">
        <f>麥子!B62</f>
        <v>2</v>
      </c>
      <c r="K61" s="8">
        <f>晴安!B62</f>
        <v>1</v>
      </c>
      <c r="L61" s="8">
        <f>聖母!B62</f>
        <v>3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10</v>
      </c>
      <c r="B62" s="10">
        <f t="shared" si="11"/>
        <v>0</v>
      </c>
      <c r="C62" s="11">
        <f t="shared" si="12"/>
        <v>0</v>
      </c>
      <c r="D62" s="8">
        <f>東美!B64</f>
        <v>0</v>
      </c>
      <c r="E62" s="8">
        <f>東基!B63</f>
        <v>0</v>
      </c>
      <c r="F62" s="8">
        <f>門諾!B63</f>
        <v>0</v>
      </c>
      <c r="G62" s="8">
        <f>紅會!B63</f>
        <v>0</v>
      </c>
      <c r="H62" s="8">
        <f>真善美!B63</f>
        <v>0</v>
      </c>
      <c r="I62" s="8">
        <f>馬偕!B63</f>
        <v>0</v>
      </c>
      <c r="J62" s="8">
        <f>麥子!B63</f>
        <v>0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11</v>
      </c>
      <c r="B63" s="10">
        <f t="shared" si="11"/>
        <v>2</v>
      </c>
      <c r="C63" s="11">
        <f t="shared" si="12"/>
        <v>8.368200836820083E-3</v>
      </c>
      <c r="D63" s="8">
        <f>東美!B65</f>
        <v>0</v>
      </c>
      <c r="E63" s="8">
        <f>東基!B64</f>
        <v>1</v>
      </c>
      <c r="F63" s="8">
        <f>門諾!B64</f>
        <v>0</v>
      </c>
      <c r="G63" s="8">
        <f>紅會!B64</f>
        <v>1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0</v>
      </c>
      <c r="N63" s="8">
        <f>蘭嶼!B64</f>
        <v>0</v>
      </c>
      <c r="O63" s="8">
        <f>靈糧堂!B64</f>
        <v>0</v>
      </c>
    </row>
    <row r="64" spans="1:15">
      <c r="A64" s="13" t="s">
        <v>12</v>
      </c>
      <c r="B64" s="10">
        <f t="shared" si="11"/>
        <v>8</v>
      </c>
      <c r="C64" s="11">
        <f t="shared" si="12"/>
        <v>3.3472803347280332E-2</v>
      </c>
      <c r="D64" s="8">
        <f>東美!B66</f>
        <v>0</v>
      </c>
      <c r="E64" s="8">
        <f>東基!B65</f>
        <v>1</v>
      </c>
      <c r="F64" s="8">
        <f>門諾!B65</f>
        <v>0</v>
      </c>
      <c r="G64" s="8">
        <f>紅會!B65</f>
        <v>3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4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0</v>
      </c>
    </row>
    <row r="65" spans="1:15">
      <c r="A65" s="13" t="s">
        <v>13</v>
      </c>
      <c r="B65" s="10">
        <f t="shared" si="11"/>
        <v>8</v>
      </c>
      <c r="C65" s="11">
        <f t="shared" si="12"/>
        <v>3.3472803347280332E-2</v>
      </c>
      <c r="D65" s="8">
        <f>東美!B67</f>
        <v>0</v>
      </c>
      <c r="E65" s="8">
        <f>東基!B66</f>
        <v>1</v>
      </c>
      <c r="F65" s="8">
        <f>門諾!B66</f>
        <v>0</v>
      </c>
      <c r="G65" s="8">
        <f>紅會!B66</f>
        <v>4</v>
      </c>
      <c r="H65" s="8">
        <f>真善美!B66</f>
        <v>1</v>
      </c>
      <c r="I65" s="8">
        <f>馬偕!B66</f>
        <v>1</v>
      </c>
      <c r="J65" s="8">
        <f>麥子!B66</f>
        <v>1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14</v>
      </c>
      <c r="B66" s="10">
        <f t="shared" si="11"/>
        <v>4</v>
      </c>
      <c r="C66" s="11">
        <f t="shared" si="12"/>
        <v>1.6736401673640166E-2</v>
      </c>
      <c r="D66" s="8">
        <f>東美!B68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4</v>
      </c>
      <c r="N66" s="8">
        <f>蘭嶼!B67</f>
        <v>0</v>
      </c>
      <c r="O66" s="8">
        <f>靈糧堂!B67</f>
        <v>0</v>
      </c>
    </row>
    <row r="67" spans="1:15">
      <c r="A67" s="13" t="s">
        <v>6</v>
      </c>
      <c r="B67" s="10">
        <f t="shared" si="11"/>
        <v>1</v>
      </c>
      <c r="C67" s="11">
        <f t="shared" si="12"/>
        <v>4.1841004184100415E-3</v>
      </c>
      <c r="D67" s="8">
        <f>東美!B69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1</v>
      </c>
    </row>
    <row r="68" spans="1:15">
      <c r="A68" s="13" t="s">
        <v>15</v>
      </c>
      <c r="B68" s="10">
        <f t="shared" si="11"/>
        <v>9</v>
      </c>
      <c r="C68" s="11">
        <f t="shared" si="12"/>
        <v>3.7656903765690378E-2</v>
      </c>
      <c r="D68" s="8">
        <f>東美!B70</f>
        <v>0</v>
      </c>
      <c r="E68" s="8">
        <f>東基!B69</f>
        <v>1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8</v>
      </c>
      <c r="K68" s="8">
        <f>晴安!B69</f>
        <v>0</v>
      </c>
      <c r="L68" s="8">
        <f>聖母!B69</f>
        <v>0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16</v>
      </c>
      <c r="B69" s="10">
        <f t="shared" si="11"/>
        <v>6</v>
      </c>
      <c r="C69" s="11">
        <f t="shared" si="12"/>
        <v>2.5104602510460251E-2</v>
      </c>
      <c r="D69" s="8">
        <f>東美!B71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6</v>
      </c>
      <c r="N69" s="8">
        <f>蘭嶼!B70</f>
        <v>0</v>
      </c>
      <c r="O69" s="8">
        <f>靈糧堂!B70</f>
        <v>0</v>
      </c>
    </row>
    <row r="70" spans="1:15">
      <c r="A70" s="13" t="s">
        <v>17</v>
      </c>
      <c r="B70" s="10">
        <f t="shared" si="11"/>
        <v>0</v>
      </c>
      <c r="C70" s="11">
        <f t="shared" si="12"/>
        <v>0</v>
      </c>
      <c r="D70" s="8">
        <f>東美!B72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0</v>
      </c>
    </row>
    <row r="71" spans="1:15">
      <c r="A71" s="13" t="s">
        <v>18</v>
      </c>
      <c r="B71" s="10">
        <f t="shared" si="11"/>
        <v>2</v>
      </c>
      <c r="C71" s="11">
        <f t="shared" si="12"/>
        <v>8.368200836820083E-3</v>
      </c>
      <c r="D71" s="8">
        <f>東美!B73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2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13" t="s">
        <v>128</v>
      </c>
      <c r="B72" s="10">
        <f t="shared" si="11"/>
        <v>3</v>
      </c>
      <c r="C72" s="11">
        <f t="shared" si="12"/>
        <v>1.2552301255230125E-2</v>
      </c>
      <c r="D72" s="8">
        <f>東美!B74</f>
        <v>0</v>
      </c>
      <c r="E72" s="8">
        <f>東基!B73</f>
        <v>0</v>
      </c>
      <c r="F72" s="8">
        <f>門諾!B73</f>
        <v>0</v>
      </c>
      <c r="G72" s="8">
        <f>紅會!B73</f>
        <v>0</v>
      </c>
      <c r="H72" s="8">
        <f>真善美!B73</f>
        <v>0</v>
      </c>
      <c r="I72" s="8">
        <f>馬偕!B73</f>
        <v>0</v>
      </c>
      <c r="J72" s="8">
        <f>麥子!B73</f>
        <v>0</v>
      </c>
      <c r="K72" s="8">
        <f>晴安!B73</f>
        <v>0</v>
      </c>
      <c r="L72" s="8">
        <f>聖母!B73</f>
        <v>0</v>
      </c>
      <c r="M72" s="8">
        <f>關慈!B73</f>
        <v>3</v>
      </c>
      <c r="N72" s="8">
        <f>蘭嶼!B73</f>
        <v>0</v>
      </c>
      <c r="O72" s="8">
        <f>靈糧堂!B73</f>
        <v>0</v>
      </c>
    </row>
    <row r="73" spans="1:15">
      <c r="A73" s="13" t="s">
        <v>129</v>
      </c>
      <c r="B73" s="10">
        <f t="shared" si="11"/>
        <v>5</v>
      </c>
      <c r="C73" s="11">
        <f t="shared" si="12"/>
        <v>2.0920502092050208E-2</v>
      </c>
      <c r="D73" s="8">
        <f>東美!B75</f>
        <v>0</v>
      </c>
      <c r="E73" s="8">
        <f>東基!B74</f>
        <v>0</v>
      </c>
      <c r="F73" s="8">
        <f>門諾!B74</f>
        <v>0</v>
      </c>
      <c r="G73" s="8">
        <f>紅會!B74</f>
        <v>0</v>
      </c>
      <c r="H73" s="8">
        <f>真善美!B74</f>
        <v>0</v>
      </c>
      <c r="I73" s="8">
        <f>馬偕!B74</f>
        <v>0</v>
      </c>
      <c r="J73" s="8">
        <f>麥子!B74</f>
        <v>0</v>
      </c>
      <c r="K73" s="8">
        <f>晴安!B74</f>
        <v>0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5</v>
      </c>
    </row>
    <row r="74" spans="1:15">
      <c r="A74" s="2" t="s">
        <v>131</v>
      </c>
      <c r="B74" s="10">
        <f t="shared" si="11"/>
        <v>1</v>
      </c>
      <c r="C74" s="11">
        <f t="shared" si="12"/>
        <v>4.1841004184100415E-3</v>
      </c>
      <c r="D74" s="8">
        <f>東美!B76</f>
        <v>0</v>
      </c>
      <c r="E74" s="8">
        <f>東基!B75</f>
        <v>0</v>
      </c>
      <c r="F74" s="8">
        <f>門諾!B75</f>
        <v>1</v>
      </c>
      <c r="G74" s="8">
        <f>紅會!B75</f>
        <v>0</v>
      </c>
      <c r="H74" s="8">
        <f>真善美!B75</f>
        <v>0</v>
      </c>
      <c r="I74" s="8">
        <f>馬偕!B75</f>
        <v>0</v>
      </c>
      <c r="J74" s="8">
        <f>麥子!B75</f>
        <v>0</v>
      </c>
      <c r="K74" s="8">
        <f>晴安!B75</f>
        <v>0</v>
      </c>
      <c r="L74" s="8">
        <f>聖母!B75</f>
        <v>0</v>
      </c>
      <c r="M74" s="8">
        <f>關慈!B75</f>
        <v>0</v>
      </c>
      <c r="N74" s="8">
        <f>蘭嶼!B75</f>
        <v>0</v>
      </c>
      <c r="O74" s="8">
        <f>靈糧堂!B75</f>
        <v>0</v>
      </c>
    </row>
    <row r="75" spans="1:15">
      <c r="A75" s="6" t="s">
        <v>235</v>
      </c>
      <c r="B75" s="10">
        <f t="shared" si="11"/>
        <v>5</v>
      </c>
      <c r="C75" s="11">
        <f t="shared" si="12"/>
        <v>2.0920502092050208E-2</v>
      </c>
      <c r="D75" s="8">
        <f>東美!B77</f>
        <v>0</v>
      </c>
      <c r="E75" s="8">
        <f>東基!B76</f>
        <v>0</v>
      </c>
      <c r="F75" s="8">
        <f>門諾!B76</f>
        <v>0</v>
      </c>
      <c r="G75" s="8">
        <f>紅會!B76</f>
        <v>4</v>
      </c>
      <c r="H75" s="8">
        <f>真善美!B76</f>
        <v>0</v>
      </c>
      <c r="I75" s="8">
        <f>馬偕!B76</f>
        <v>0</v>
      </c>
      <c r="J75" s="8">
        <f>麥子!B76</f>
        <v>1</v>
      </c>
      <c r="K75" s="8">
        <f>晴安!B76</f>
        <v>0</v>
      </c>
      <c r="L75" s="8">
        <f>聖母!B76</f>
        <v>0</v>
      </c>
      <c r="M75" s="8">
        <f>關慈!B76</f>
        <v>0</v>
      </c>
      <c r="N75" s="8">
        <f>蘭嶼!B76</f>
        <v>0</v>
      </c>
      <c r="O75" s="8">
        <f>靈糧堂!B76</f>
        <v>0</v>
      </c>
    </row>
    <row r="76" spans="1:15">
      <c r="A76" s="2" t="s">
        <v>33</v>
      </c>
      <c r="B76" s="10">
        <f t="shared" si="11"/>
        <v>5</v>
      </c>
      <c r="C76" s="11">
        <f t="shared" si="12"/>
        <v>2.0920502092050208E-2</v>
      </c>
      <c r="D76" s="8">
        <f>東美!B78</f>
        <v>0</v>
      </c>
      <c r="E76" s="8">
        <f>東基!B77</f>
        <v>0</v>
      </c>
      <c r="F76" s="8">
        <f>門諾!B77</f>
        <v>0</v>
      </c>
      <c r="G76" s="8">
        <f>紅會!B77</f>
        <v>2</v>
      </c>
      <c r="H76" s="8">
        <f>真善美!B77</f>
        <v>0</v>
      </c>
      <c r="I76" s="8">
        <f>馬偕!B77</f>
        <v>0</v>
      </c>
      <c r="J76" s="8">
        <f>麥子!B77</f>
        <v>2</v>
      </c>
      <c r="K76" s="8">
        <f>晴安!B77</f>
        <v>1</v>
      </c>
      <c r="L76" s="8">
        <f>聖母!B77</f>
        <v>0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34</v>
      </c>
      <c r="B77" s="10">
        <f t="shared" si="11"/>
        <v>72</v>
      </c>
      <c r="C77" s="11">
        <f t="shared" si="12"/>
        <v>0.30125523012552302</v>
      </c>
      <c r="D77" s="8">
        <f>東美!B79</f>
        <v>2</v>
      </c>
      <c r="E77" s="8">
        <f>東基!B78</f>
        <v>38</v>
      </c>
      <c r="F77" s="8">
        <f>門諾!B78</f>
        <v>0</v>
      </c>
      <c r="G77" s="8">
        <f>紅會!B78</f>
        <v>1</v>
      </c>
      <c r="H77" s="8">
        <f>真善美!B78</f>
        <v>2</v>
      </c>
      <c r="I77" s="8">
        <f>馬偕!B78</f>
        <v>0</v>
      </c>
      <c r="J77" s="8">
        <f>麥子!B78</f>
        <v>18</v>
      </c>
      <c r="K77" s="8">
        <f>晴安!B78</f>
        <v>0</v>
      </c>
      <c r="L77" s="8">
        <f>聖母!B78</f>
        <v>2</v>
      </c>
      <c r="M77" s="8">
        <f>關慈!B78</f>
        <v>9</v>
      </c>
      <c r="N77" s="8">
        <f>蘭嶼!B78</f>
        <v>0</v>
      </c>
      <c r="O77" s="8">
        <f>靈糧堂!B78</f>
        <v>0</v>
      </c>
    </row>
    <row r="78" spans="1:15">
      <c r="A78" s="2" t="s">
        <v>135</v>
      </c>
      <c r="B78" s="10">
        <f t="shared" si="11"/>
        <v>21</v>
      </c>
      <c r="C78" s="11">
        <f t="shared" si="12"/>
        <v>8.7866108786610872E-2</v>
      </c>
      <c r="D78" s="8">
        <f>東美!B80</f>
        <v>7</v>
      </c>
      <c r="E78" s="8">
        <f>東基!B79</f>
        <v>2</v>
      </c>
      <c r="F78" s="8">
        <f>門諾!B79</f>
        <v>0</v>
      </c>
      <c r="G78" s="8">
        <f>紅會!B79</f>
        <v>1</v>
      </c>
      <c r="H78" s="8">
        <f>真善美!B79</f>
        <v>0</v>
      </c>
      <c r="I78" s="8">
        <f>馬偕!B79</f>
        <v>0</v>
      </c>
      <c r="J78" s="8">
        <f>麥子!B79</f>
        <v>3</v>
      </c>
      <c r="K78" s="8">
        <f>晴安!B79</f>
        <v>7</v>
      </c>
      <c r="L78" s="8">
        <f>聖母!B79</f>
        <v>0</v>
      </c>
      <c r="M78" s="8">
        <f>關慈!B79</f>
        <v>0</v>
      </c>
      <c r="N78" s="8">
        <f>蘭嶼!B79</f>
        <v>1</v>
      </c>
      <c r="O78" s="8">
        <f>靈糧堂!B79</f>
        <v>0</v>
      </c>
    </row>
    <row r="79" spans="1:15">
      <c r="A79" s="2" t="s">
        <v>36</v>
      </c>
      <c r="B79" s="10">
        <f t="shared" si="11"/>
        <v>12</v>
      </c>
      <c r="C79" s="11">
        <f t="shared" si="12"/>
        <v>5.0209205020920501E-2</v>
      </c>
      <c r="D79" s="8">
        <f>東美!B81</f>
        <v>0</v>
      </c>
      <c r="E79" s="8">
        <f>東基!B80</f>
        <v>1</v>
      </c>
      <c r="F79" s="8">
        <f>門諾!B80</f>
        <v>2</v>
      </c>
      <c r="G79" s="8">
        <f>紅會!B80</f>
        <v>0</v>
      </c>
      <c r="H79" s="8">
        <f>真善美!B80</f>
        <v>3</v>
      </c>
      <c r="I79" s="8">
        <f>馬偕!B80</f>
        <v>3</v>
      </c>
      <c r="J79" s="8">
        <f>麥子!B80</f>
        <v>2</v>
      </c>
      <c r="K79" s="8">
        <f>晴安!B80</f>
        <v>0</v>
      </c>
      <c r="L79" s="8">
        <f>聖母!B80</f>
        <v>1</v>
      </c>
      <c r="M79" s="8">
        <f>關慈!B80</f>
        <v>0</v>
      </c>
      <c r="N79" s="8">
        <f>蘭嶼!B80</f>
        <v>0</v>
      </c>
      <c r="O79" s="8">
        <f>靈糧堂!B80</f>
        <v>0</v>
      </c>
    </row>
    <row r="80" spans="1:15">
      <c r="A80" s="2" t="s">
        <v>37</v>
      </c>
      <c r="B80" s="10">
        <f t="shared" si="11"/>
        <v>7</v>
      </c>
      <c r="C80" s="11">
        <f t="shared" si="12"/>
        <v>2.9288702928870293E-2</v>
      </c>
      <c r="D80" s="8">
        <f>東美!B82</f>
        <v>0</v>
      </c>
      <c r="E80" s="8">
        <f>東基!B81</f>
        <v>0</v>
      </c>
      <c r="F80" s="8">
        <f>門諾!B81</f>
        <v>4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0</v>
      </c>
      <c r="O80" s="8">
        <f>靈糧堂!B81</f>
        <v>3</v>
      </c>
    </row>
    <row r="81" spans="1:15">
      <c r="A81" s="2" t="s">
        <v>38</v>
      </c>
      <c r="B81" s="10">
        <f t="shared" si="11"/>
        <v>19</v>
      </c>
      <c r="C81" s="11">
        <f t="shared" si="12"/>
        <v>7.9497907949790794E-2</v>
      </c>
      <c r="D81" s="8">
        <f>東美!B83</f>
        <v>0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1</v>
      </c>
      <c r="K81" s="8">
        <f>晴安!B82</f>
        <v>0</v>
      </c>
      <c r="L81" s="8">
        <f>聖母!B82</f>
        <v>0</v>
      </c>
      <c r="M81" s="8">
        <f>關慈!B82</f>
        <v>18</v>
      </c>
      <c r="N81" s="8">
        <f>蘭嶼!B82</f>
        <v>0</v>
      </c>
      <c r="O81" s="8">
        <f>靈糧堂!B82</f>
        <v>0</v>
      </c>
    </row>
    <row r="82" spans="1:15">
      <c r="A82" s="2" t="s">
        <v>39</v>
      </c>
      <c r="B82" s="10">
        <f t="shared" si="11"/>
        <v>16</v>
      </c>
      <c r="C82" s="11">
        <f t="shared" si="12"/>
        <v>6.6945606694560664E-2</v>
      </c>
      <c r="D82" s="8">
        <f>東美!B84</f>
        <v>0</v>
      </c>
      <c r="E82" s="8">
        <f>東基!B83</f>
        <v>0</v>
      </c>
      <c r="F82" s="8">
        <f>門諾!B83</f>
        <v>4</v>
      </c>
      <c r="G82" s="8">
        <f>紅會!B83</f>
        <v>0</v>
      </c>
      <c r="H82" s="8">
        <f>真善美!B83</f>
        <v>0</v>
      </c>
      <c r="I82" s="8">
        <f>馬偕!B83</f>
        <v>0</v>
      </c>
      <c r="J82" s="8">
        <f>麥子!B83</f>
        <v>0</v>
      </c>
      <c r="K82" s="8">
        <f>晴安!B83</f>
        <v>0</v>
      </c>
      <c r="L82" s="8">
        <f>聖母!B83</f>
        <v>9</v>
      </c>
      <c r="M82" s="8">
        <f>關慈!B83</f>
        <v>0</v>
      </c>
      <c r="N82" s="8">
        <f>蘭嶼!B83</f>
        <v>0</v>
      </c>
      <c r="O82" s="8">
        <f>靈糧堂!B83</f>
        <v>3</v>
      </c>
    </row>
    <row r="83" spans="1:15">
      <c r="A83" s="2" t="s">
        <v>40</v>
      </c>
      <c r="B83" s="10">
        <f t="shared" si="11"/>
        <v>10</v>
      </c>
      <c r="C83" s="11">
        <f t="shared" si="12"/>
        <v>4.1841004184100417E-2</v>
      </c>
      <c r="D83" s="8">
        <f>東美!B85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0</v>
      </c>
      <c r="K83" s="8">
        <f>晴安!B84</f>
        <v>0</v>
      </c>
      <c r="L83" s="8">
        <f>聖母!B84</f>
        <v>0</v>
      </c>
      <c r="M83" s="8">
        <f>關慈!B84</f>
        <v>0</v>
      </c>
      <c r="N83" s="8">
        <f>蘭嶼!B84</f>
        <v>10</v>
      </c>
      <c r="O83" s="8">
        <f>靈糧堂!B84</f>
        <v>0</v>
      </c>
    </row>
    <row r="84" spans="1:15">
      <c r="A84" s="2" t="s">
        <v>232</v>
      </c>
      <c r="B84" s="10">
        <f t="shared" si="11"/>
        <v>8</v>
      </c>
      <c r="C84" s="11">
        <f t="shared" si="12"/>
        <v>3.3472803347280332E-2</v>
      </c>
      <c r="D84" s="8">
        <f>東美!B86</f>
        <v>1</v>
      </c>
      <c r="E84" s="8">
        <f>東基!B85</f>
        <v>0</v>
      </c>
      <c r="F84" s="8">
        <f>門諾!B85</f>
        <v>0</v>
      </c>
      <c r="G84" s="8">
        <f>紅會!B85</f>
        <v>1</v>
      </c>
      <c r="H84" s="8">
        <f>真善美!B85</f>
        <v>0</v>
      </c>
      <c r="I84" s="8">
        <f>馬偕!B85</f>
        <v>0</v>
      </c>
      <c r="J84" s="8">
        <f>麥子!B85</f>
        <v>0</v>
      </c>
      <c r="K84" s="8">
        <f>晴安!B85</f>
        <v>2</v>
      </c>
      <c r="L84" s="8">
        <f>聖母!B85</f>
        <v>0</v>
      </c>
      <c r="M84" s="8">
        <f>關慈!B85</f>
        <v>2</v>
      </c>
      <c r="N84" s="8">
        <f>蘭嶼!B85</f>
        <v>0</v>
      </c>
      <c r="O84" s="8">
        <f>靈糧堂!B85</f>
        <v>2</v>
      </c>
    </row>
    <row r="85" spans="1:15">
      <c r="A85" s="65" t="s">
        <v>246</v>
      </c>
      <c r="B85" s="10">
        <f t="shared" ref="B85" si="13">SUM(D85:O85)</f>
        <v>0</v>
      </c>
      <c r="C85" s="11">
        <f t="shared" ref="C85" si="14">B85/$B$59</f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>
      <c r="A86" s="1" t="s">
        <v>41</v>
      </c>
      <c r="B86" s="14">
        <f>SUM(B87:B120)</f>
        <v>358</v>
      </c>
      <c r="C86" s="14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13" t="s">
        <v>38</v>
      </c>
      <c r="B87" s="10">
        <f t="shared" ref="B87:B120" si="15">SUM(D87:O87)</f>
        <v>12</v>
      </c>
      <c r="C87" s="11">
        <f>B87/$B$86</f>
        <v>3.3519553072625698E-2</v>
      </c>
      <c r="D87" s="8">
        <f>東美!B89</f>
        <v>0</v>
      </c>
      <c r="E87" s="8">
        <f>東基!B87</f>
        <v>0</v>
      </c>
      <c r="F87" s="8">
        <f>門諾!B87</f>
        <v>0</v>
      </c>
      <c r="G87" s="8">
        <f>紅會!B87</f>
        <v>0</v>
      </c>
      <c r="H87" s="8">
        <f>真善美!B87</f>
        <v>0</v>
      </c>
      <c r="I87" s="8">
        <f>馬偕!B87</f>
        <v>0</v>
      </c>
      <c r="J87" s="8">
        <f>麥子!B87</f>
        <v>3</v>
      </c>
      <c r="K87" s="8">
        <f>晴安!B87</f>
        <v>0</v>
      </c>
      <c r="L87" s="8">
        <f>聖母!B87</f>
        <v>0</v>
      </c>
      <c r="M87" s="8">
        <f>關慈!B87</f>
        <v>9</v>
      </c>
      <c r="N87" s="8">
        <f>蘭嶼!B87</f>
        <v>0</v>
      </c>
      <c r="O87" s="8">
        <f>靈糧堂!B87</f>
        <v>0</v>
      </c>
    </row>
    <row r="88" spans="1:15">
      <c r="A88" s="13" t="s">
        <v>42</v>
      </c>
      <c r="B88" s="10">
        <f t="shared" si="15"/>
        <v>1</v>
      </c>
      <c r="C88" s="11">
        <f t="shared" ref="C88:C120" si="16">B88/$B$86</f>
        <v>2.7932960893854749E-3</v>
      </c>
      <c r="D88" s="8">
        <f>東美!B90</f>
        <v>0</v>
      </c>
      <c r="E88" s="8">
        <f>東基!B88</f>
        <v>1</v>
      </c>
      <c r="F88" s="8">
        <f>門諾!B88</f>
        <v>0</v>
      </c>
      <c r="G88" s="8">
        <f>紅會!B88</f>
        <v>0</v>
      </c>
      <c r="H88" s="8">
        <f>真善美!B88</f>
        <v>0</v>
      </c>
      <c r="I88" s="8">
        <f>馬偕!B88</f>
        <v>0</v>
      </c>
      <c r="J88" s="8">
        <f>麥子!B88</f>
        <v>0</v>
      </c>
      <c r="K88" s="8">
        <f>晴安!B88</f>
        <v>0</v>
      </c>
      <c r="L88" s="8">
        <f>聖母!B88</f>
        <v>0</v>
      </c>
      <c r="M88" s="8">
        <f>關慈!B88</f>
        <v>0</v>
      </c>
      <c r="N88" s="8">
        <f>蘭嶼!B88</f>
        <v>0</v>
      </c>
      <c r="O88" s="8">
        <f>靈糧堂!B88</f>
        <v>0</v>
      </c>
    </row>
    <row r="89" spans="1:15">
      <c r="A89" s="13" t="s">
        <v>43</v>
      </c>
      <c r="B89" s="10">
        <f t="shared" si="15"/>
        <v>16</v>
      </c>
      <c r="C89" s="11">
        <f t="shared" si="16"/>
        <v>4.4692737430167599E-2</v>
      </c>
      <c r="D89" s="8">
        <f>東美!B91</f>
        <v>5</v>
      </c>
      <c r="E89" s="8">
        <f>東基!B89</f>
        <v>3</v>
      </c>
      <c r="F89" s="8">
        <f>門諾!B89</f>
        <v>0</v>
      </c>
      <c r="G89" s="8">
        <f>紅會!B89</f>
        <v>4</v>
      </c>
      <c r="H89" s="8">
        <f>真善美!B89</f>
        <v>0</v>
      </c>
      <c r="I89" s="8">
        <f>馬偕!B89</f>
        <v>2</v>
      </c>
      <c r="J89" s="8">
        <f>麥子!B89</f>
        <v>2</v>
      </c>
      <c r="K89" s="8">
        <f>晴安!B89</f>
        <v>0</v>
      </c>
      <c r="L89" s="8">
        <f>聖母!B89</f>
        <v>0</v>
      </c>
      <c r="M89" s="8">
        <f>關慈!B89</f>
        <v>0</v>
      </c>
      <c r="N89" s="8">
        <f>蘭嶼!B89</f>
        <v>0</v>
      </c>
      <c r="O89" s="8">
        <f>靈糧堂!B89</f>
        <v>0</v>
      </c>
    </row>
    <row r="90" spans="1:15">
      <c r="A90" s="13" t="s">
        <v>44</v>
      </c>
      <c r="B90" s="10">
        <f t="shared" si="15"/>
        <v>4</v>
      </c>
      <c r="C90" s="11">
        <f t="shared" si="16"/>
        <v>1.11731843575419E-2</v>
      </c>
      <c r="D90" s="8">
        <f>東美!B92</f>
        <v>0</v>
      </c>
      <c r="E90" s="8">
        <f>東基!B90</f>
        <v>0</v>
      </c>
      <c r="F90" s="8">
        <f>門諾!B90</f>
        <v>0</v>
      </c>
      <c r="G90" s="8">
        <f>紅會!B90</f>
        <v>0</v>
      </c>
      <c r="H90" s="8">
        <f>真善美!B90</f>
        <v>0</v>
      </c>
      <c r="I90" s="8">
        <f>馬偕!B90</f>
        <v>1</v>
      </c>
      <c r="J90" s="8">
        <f>麥子!B90</f>
        <v>3</v>
      </c>
      <c r="K90" s="8">
        <f>晴安!B90</f>
        <v>0</v>
      </c>
      <c r="L90" s="8">
        <f>聖母!B90</f>
        <v>0</v>
      </c>
      <c r="M90" s="8">
        <f>關慈!B90</f>
        <v>0</v>
      </c>
      <c r="N90" s="8">
        <f>蘭嶼!B90</f>
        <v>0</v>
      </c>
      <c r="O90" s="8">
        <f>靈糧堂!B90</f>
        <v>0</v>
      </c>
    </row>
    <row r="91" spans="1:15">
      <c r="A91" s="13" t="s">
        <v>45</v>
      </c>
      <c r="B91" s="10">
        <f t="shared" si="15"/>
        <v>24</v>
      </c>
      <c r="C91" s="11">
        <f t="shared" si="16"/>
        <v>6.7039106145251395E-2</v>
      </c>
      <c r="D91" s="8">
        <f>東美!B93</f>
        <v>2</v>
      </c>
      <c r="E91" s="8">
        <f>東基!B91</f>
        <v>6</v>
      </c>
      <c r="F91" s="8">
        <f>門諾!B91</f>
        <v>0</v>
      </c>
      <c r="G91" s="8">
        <f>紅會!B91</f>
        <v>2</v>
      </c>
      <c r="H91" s="8">
        <f>真善美!B91</f>
        <v>7</v>
      </c>
      <c r="I91" s="8">
        <f>馬偕!B91</f>
        <v>3</v>
      </c>
      <c r="J91" s="8">
        <f>麥子!B91</f>
        <v>2</v>
      </c>
      <c r="K91" s="8">
        <f>晴安!B91</f>
        <v>2</v>
      </c>
      <c r="L91" s="8">
        <f>聖母!B91</f>
        <v>0</v>
      </c>
      <c r="M91" s="8">
        <f>關慈!B91</f>
        <v>0</v>
      </c>
      <c r="N91" s="8">
        <f>蘭嶼!B91</f>
        <v>0</v>
      </c>
      <c r="O91" s="8">
        <f>靈糧堂!B91</f>
        <v>0</v>
      </c>
    </row>
    <row r="92" spans="1:15" ht="15.4" customHeight="1">
      <c r="A92" s="13" t="s">
        <v>46</v>
      </c>
      <c r="B92" s="10">
        <f t="shared" si="15"/>
        <v>0</v>
      </c>
      <c r="C92" s="11">
        <f t="shared" si="16"/>
        <v>0</v>
      </c>
      <c r="D92" s="8">
        <f>東美!B94</f>
        <v>0</v>
      </c>
      <c r="E92" s="8">
        <f>東基!B92</f>
        <v>0</v>
      </c>
      <c r="F92" s="8">
        <f>門諾!B92</f>
        <v>0</v>
      </c>
      <c r="G92" s="8">
        <f>紅會!B92</f>
        <v>0</v>
      </c>
      <c r="H92" s="8">
        <f>真善美!B92</f>
        <v>0</v>
      </c>
      <c r="I92" s="8">
        <f>馬偕!B92</f>
        <v>0</v>
      </c>
      <c r="J92" s="8">
        <f>麥子!B92</f>
        <v>0</v>
      </c>
      <c r="K92" s="8">
        <f>晴安!B92</f>
        <v>0</v>
      </c>
      <c r="L92" s="8">
        <f>聖母!B92</f>
        <v>0</v>
      </c>
      <c r="M92" s="8">
        <f>關慈!B92</f>
        <v>0</v>
      </c>
      <c r="N92" s="8">
        <f>蘭嶼!B92</f>
        <v>0</v>
      </c>
      <c r="O92" s="8">
        <f>靈糧堂!B92</f>
        <v>0</v>
      </c>
    </row>
    <row r="93" spans="1:15" ht="16.7" customHeight="1">
      <c r="A93" s="13" t="s">
        <v>136</v>
      </c>
      <c r="B93" s="10">
        <f t="shared" si="15"/>
        <v>0</v>
      </c>
      <c r="C93" s="11">
        <f t="shared" si="16"/>
        <v>0</v>
      </c>
      <c r="D93" s="8">
        <f>東美!B95</f>
        <v>0</v>
      </c>
      <c r="E93" s="8">
        <f>東基!B93</f>
        <v>0</v>
      </c>
      <c r="F93" s="8">
        <f>門諾!B93</f>
        <v>0</v>
      </c>
      <c r="G93" s="8">
        <f>紅會!B93</f>
        <v>0</v>
      </c>
      <c r="H93" s="8">
        <f>真善美!B93</f>
        <v>0</v>
      </c>
      <c r="I93" s="8">
        <f>馬偕!B93</f>
        <v>0</v>
      </c>
      <c r="J93" s="8">
        <f>麥子!B93</f>
        <v>0</v>
      </c>
      <c r="K93" s="8">
        <f>晴安!B93</f>
        <v>0</v>
      </c>
      <c r="L93" s="8">
        <f>聖母!B93</f>
        <v>0</v>
      </c>
      <c r="M93" s="8">
        <f>關慈!B93</f>
        <v>0</v>
      </c>
      <c r="N93" s="8">
        <f>蘭嶼!B93</f>
        <v>0</v>
      </c>
      <c r="O93" s="8">
        <f>靈糧堂!B93</f>
        <v>0</v>
      </c>
    </row>
    <row r="94" spans="1:15">
      <c r="A94" s="13" t="s">
        <v>47</v>
      </c>
      <c r="B94" s="10">
        <f t="shared" si="15"/>
        <v>1</v>
      </c>
      <c r="C94" s="11">
        <f t="shared" si="16"/>
        <v>2.7932960893854749E-3</v>
      </c>
      <c r="D94" s="8">
        <f>東美!B96</f>
        <v>0</v>
      </c>
      <c r="E94" s="8">
        <f>東基!B94</f>
        <v>0</v>
      </c>
      <c r="F94" s="8">
        <f>門諾!B94</f>
        <v>0</v>
      </c>
      <c r="G94" s="8">
        <f>紅會!B94</f>
        <v>0</v>
      </c>
      <c r="H94" s="8">
        <f>真善美!B94</f>
        <v>0</v>
      </c>
      <c r="I94" s="8">
        <f>馬偕!B94</f>
        <v>0</v>
      </c>
      <c r="J94" s="8">
        <f>麥子!B94</f>
        <v>0</v>
      </c>
      <c r="K94" s="8">
        <f>晴安!B94</f>
        <v>0</v>
      </c>
      <c r="L94" s="8">
        <f>聖母!B94</f>
        <v>0</v>
      </c>
      <c r="M94" s="8">
        <f>關慈!B94</f>
        <v>1</v>
      </c>
      <c r="N94" s="8">
        <f>蘭嶼!B94</f>
        <v>0</v>
      </c>
      <c r="O94" s="8">
        <f>靈糧堂!B94</f>
        <v>0</v>
      </c>
    </row>
    <row r="95" spans="1:15">
      <c r="A95" s="13" t="s">
        <v>48</v>
      </c>
      <c r="B95" s="10">
        <f t="shared" si="15"/>
        <v>52</v>
      </c>
      <c r="C95" s="11">
        <f t="shared" si="16"/>
        <v>0.14525139664804471</v>
      </c>
      <c r="D95" s="8">
        <f>東美!B97</f>
        <v>16</v>
      </c>
      <c r="E95" s="8">
        <f>東基!B95</f>
        <v>14</v>
      </c>
      <c r="F95" s="8">
        <f>門諾!B95</f>
        <v>0</v>
      </c>
      <c r="G95" s="8">
        <f>紅會!B95</f>
        <v>3</v>
      </c>
      <c r="H95" s="8">
        <f>真善美!B95</f>
        <v>2</v>
      </c>
      <c r="I95" s="8">
        <f>馬偕!B95</f>
        <v>3</v>
      </c>
      <c r="J95" s="8">
        <f>麥子!B95</f>
        <v>2</v>
      </c>
      <c r="K95" s="8">
        <f>晴安!B95</f>
        <v>3</v>
      </c>
      <c r="L95" s="8">
        <f>聖母!B95</f>
        <v>6</v>
      </c>
      <c r="M95" s="8">
        <f>關慈!B95</f>
        <v>0</v>
      </c>
      <c r="N95" s="8">
        <f>蘭嶼!B95</f>
        <v>0</v>
      </c>
      <c r="O95" s="8">
        <f>靈糧堂!B95</f>
        <v>3</v>
      </c>
    </row>
    <row r="96" spans="1:15">
      <c r="A96" s="13" t="s">
        <v>49</v>
      </c>
      <c r="B96" s="10">
        <f t="shared" si="15"/>
        <v>5</v>
      </c>
      <c r="C96" s="11">
        <f t="shared" si="16"/>
        <v>1.3966480446927373E-2</v>
      </c>
      <c r="D96" s="8">
        <f>東美!B98</f>
        <v>0</v>
      </c>
      <c r="E96" s="8">
        <f>東基!B96</f>
        <v>0</v>
      </c>
      <c r="F96" s="8">
        <f>門諾!B96</f>
        <v>0</v>
      </c>
      <c r="G96" s="8">
        <f>紅會!B96</f>
        <v>0</v>
      </c>
      <c r="H96" s="8">
        <f>真善美!B96</f>
        <v>0</v>
      </c>
      <c r="I96" s="8">
        <f>馬偕!B96</f>
        <v>3</v>
      </c>
      <c r="J96" s="8">
        <f>麥子!B96</f>
        <v>2</v>
      </c>
      <c r="K96" s="8">
        <f>晴安!B96</f>
        <v>0</v>
      </c>
      <c r="L96" s="8">
        <f>聖母!B97</f>
        <v>0</v>
      </c>
      <c r="M96" s="8">
        <f>關慈!B96</f>
        <v>0</v>
      </c>
      <c r="N96" s="8">
        <f>蘭嶼!B96</f>
        <v>0</v>
      </c>
      <c r="O96" s="8">
        <f>靈糧堂!B96</f>
        <v>0</v>
      </c>
    </row>
    <row r="97" spans="1:15">
      <c r="A97" s="13" t="s">
        <v>50</v>
      </c>
      <c r="B97" s="10">
        <f t="shared" si="15"/>
        <v>2</v>
      </c>
      <c r="C97" s="11">
        <f t="shared" si="16"/>
        <v>5.5865921787709499E-3</v>
      </c>
      <c r="D97" s="8">
        <f>東美!B99</f>
        <v>0</v>
      </c>
      <c r="E97" s="8">
        <f>東基!B97</f>
        <v>0</v>
      </c>
      <c r="F97" s="8">
        <f>門諾!B97</f>
        <v>0</v>
      </c>
      <c r="G97" s="8">
        <f>紅會!B97</f>
        <v>0</v>
      </c>
      <c r="H97" s="8">
        <f>真善美!B97</f>
        <v>0</v>
      </c>
      <c r="I97" s="8">
        <f>馬偕!B97</f>
        <v>2</v>
      </c>
      <c r="J97" s="8">
        <f>麥子!B97</f>
        <v>0</v>
      </c>
      <c r="K97" s="8">
        <f>晴安!B97</f>
        <v>0</v>
      </c>
      <c r="L97" s="8">
        <f>聖母!B98</f>
        <v>0</v>
      </c>
      <c r="M97" s="8">
        <f>關慈!B97</f>
        <v>0</v>
      </c>
      <c r="N97" s="8">
        <f>蘭嶼!B97</f>
        <v>0</v>
      </c>
      <c r="O97" s="8">
        <f>靈糧堂!B97</f>
        <v>0</v>
      </c>
    </row>
    <row r="98" spans="1:15">
      <c r="A98" s="13" t="s">
        <v>51</v>
      </c>
      <c r="B98" s="10">
        <f t="shared" si="15"/>
        <v>1</v>
      </c>
      <c r="C98" s="11">
        <f t="shared" si="16"/>
        <v>2.7932960893854749E-3</v>
      </c>
      <c r="D98" s="8">
        <f>東美!B100</f>
        <v>1</v>
      </c>
      <c r="E98" s="8">
        <f>東基!B98</f>
        <v>0</v>
      </c>
      <c r="F98" s="8">
        <f>門諾!B98</f>
        <v>0</v>
      </c>
      <c r="G98" s="8">
        <f>紅會!B98</f>
        <v>0</v>
      </c>
      <c r="H98" s="8">
        <f>真善美!B98</f>
        <v>0</v>
      </c>
      <c r="I98" s="8">
        <f>馬偕!B98</f>
        <v>0</v>
      </c>
      <c r="J98" s="8">
        <f>麥子!B98</f>
        <v>0</v>
      </c>
      <c r="K98" s="8">
        <f>晴安!B98</f>
        <v>0</v>
      </c>
      <c r="L98" s="8">
        <f>聖母!B99</f>
        <v>0</v>
      </c>
      <c r="M98" s="8">
        <f>關慈!B98</f>
        <v>0</v>
      </c>
      <c r="N98" s="8">
        <f>蘭嶼!B98</f>
        <v>0</v>
      </c>
      <c r="O98" s="8">
        <f>靈糧堂!B98</f>
        <v>0</v>
      </c>
    </row>
    <row r="99" spans="1:15">
      <c r="A99" s="13" t="s">
        <v>52</v>
      </c>
      <c r="B99" s="10">
        <f t="shared" si="15"/>
        <v>0</v>
      </c>
      <c r="C99" s="11">
        <f t="shared" si="16"/>
        <v>0</v>
      </c>
      <c r="D99" s="8">
        <f>東美!B101</f>
        <v>0</v>
      </c>
      <c r="E99" s="8">
        <f>東基!B99</f>
        <v>0</v>
      </c>
      <c r="F99" s="8">
        <f>門諾!B99</f>
        <v>0</v>
      </c>
      <c r="G99" s="8">
        <f>紅會!B99</f>
        <v>0</v>
      </c>
      <c r="H99" s="8">
        <f>真善美!B99</f>
        <v>0</v>
      </c>
      <c r="I99" s="8">
        <f>馬偕!B99</f>
        <v>0</v>
      </c>
      <c r="J99" s="8">
        <f>麥子!B99</f>
        <v>0</v>
      </c>
      <c r="K99" s="8">
        <f>晴安!B99</f>
        <v>0</v>
      </c>
      <c r="L99" s="8">
        <f>聖母!B100</f>
        <v>0</v>
      </c>
      <c r="M99" s="8">
        <f>關慈!B99</f>
        <v>0</v>
      </c>
      <c r="N99" s="8">
        <f>蘭嶼!B99</f>
        <v>0</v>
      </c>
      <c r="O99" s="8">
        <f>靈糧堂!B99</f>
        <v>0</v>
      </c>
    </row>
    <row r="100" spans="1:15">
      <c r="A100" s="13" t="s">
        <v>35</v>
      </c>
      <c r="B100" s="10">
        <f t="shared" si="15"/>
        <v>101</v>
      </c>
      <c r="C100" s="11">
        <f t="shared" si="16"/>
        <v>0.28212290502793297</v>
      </c>
      <c r="D100" s="8">
        <f>東美!B102</f>
        <v>12</v>
      </c>
      <c r="E100" s="8">
        <f>東基!B100</f>
        <v>4</v>
      </c>
      <c r="F100" s="8">
        <f>門諾!B100</f>
        <v>2</v>
      </c>
      <c r="G100" s="8">
        <f>紅會!B100</f>
        <v>7</v>
      </c>
      <c r="H100" s="8">
        <f>真善美!B100</f>
        <v>5</v>
      </c>
      <c r="I100" s="8">
        <f>馬偕!B100</f>
        <v>5</v>
      </c>
      <c r="J100" s="8">
        <f>麥子!B100</f>
        <v>15</v>
      </c>
      <c r="K100" s="8">
        <f>晴安!B100</f>
        <v>1</v>
      </c>
      <c r="L100" s="8">
        <f>聖母!B101</f>
        <v>13</v>
      </c>
      <c r="M100" s="8">
        <f>關慈!B100</f>
        <v>37</v>
      </c>
      <c r="N100" s="8">
        <f>蘭嶼!B100</f>
        <v>0</v>
      </c>
      <c r="O100" s="8">
        <f>靈糧堂!B100</f>
        <v>0</v>
      </c>
    </row>
    <row r="101" spans="1:15">
      <c r="A101" s="13" t="s">
        <v>66</v>
      </c>
      <c r="B101" s="10">
        <f t="shared" si="15"/>
        <v>74</v>
      </c>
      <c r="C101" s="11">
        <f t="shared" si="16"/>
        <v>0.20670391061452514</v>
      </c>
      <c r="D101" s="8">
        <f>東美!B103</f>
        <v>13</v>
      </c>
      <c r="E101" s="8">
        <f>東基!B101</f>
        <v>19</v>
      </c>
      <c r="F101" s="8">
        <f>門諾!B101</f>
        <v>1</v>
      </c>
      <c r="G101" s="8">
        <f>紅會!B101</f>
        <v>9</v>
      </c>
      <c r="H101" s="8">
        <f>真善美!B101</f>
        <v>3</v>
      </c>
      <c r="I101" s="8">
        <f>馬偕!B101</f>
        <v>4</v>
      </c>
      <c r="J101" s="8">
        <f>麥子!B101</f>
        <v>9</v>
      </c>
      <c r="K101" s="8">
        <f>晴安!B101</f>
        <v>5</v>
      </c>
      <c r="L101" s="8">
        <f>聖母!B102</f>
        <v>0</v>
      </c>
      <c r="M101" s="8">
        <f>關慈!B101</f>
        <v>0</v>
      </c>
      <c r="N101" s="8">
        <f>蘭嶼!B101</f>
        <v>0</v>
      </c>
      <c r="O101" s="8">
        <f>靈糧堂!B101</f>
        <v>11</v>
      </c>
    </row>
    <row r="102" spans="1:15">
      <c r="A102" s="13" t="s">
        <v>67</v>
      </c>
      <c r="B102" s="10">
        <f t="shared" si="15"/>
        <v>3</v>
      </c>
      <c r="C102" s="11">
        <f t="shared" si="16"/>
        <v>8.3798882681564244E-3</v>
      </c>
      <c r="D102" s="8">
        <f>東美!B104</f>
        <v>0</v>
      </c>
      <c r="E102" s="8">
        <f>東基!B102</f>
        <v>0</v>
      </c>
      <c r="F102" s="8">
        <f>門諾!B102</f>
        <v>1</v>
      </c>
      <c r="G102" s="8">
        <f>紅會!B102</f>
        <v>0</v>
      </c>
      <c r="H102" s="8">
        <f>真善美!B102</f>
        <v>0</v>
      </c>
      <c r="I102" s="8">
        <f>馬偕!B102</f>
        <v>0</v>
      </c>
      <c r="J102" s="8">
        <f>麥子!B102</f>
        <v>1</v>
      </c>
      <c r="K102" s="8">
        <f>晴安!B102</f>
        <v>0</v>
      </c>
      <c r="L102" s="8">
        <f>聖母!B103</f>
        <v>0</v>
      </c>
      <c r="M102" s="8">
        <f>關慈!B102</f>
        <v>0</v>
      </c>
      <c r="N102" s="8">
        <f>蘭嶼!B102</f>
        <v>0</v>
      </c>
      <c r="O102" s="8">
        <f>靈糧堂!B102</f>
        <v>1</v>
      </c>
    </row>
    <row r="103" spans="1:15">
      <c r="A103" s="13" t="s">
        <v>7</v>
      </c>
      <c r="B103" s="10">
        <f t="shared" si="15"/>
        <v>9</v>
      </c>
      <c r="C103" s="11">
        <f t="shared" si="16"/>
        <v>2.5139664804469275E-2</v>
      </c>
      <c r="D103" s="8">
        <f>東美!B105</f>
        <v>0</v>
      </c>
      <c r="E103" s="8">
        <f>東基!B103</f>
        <v>0</v>
      </c>
      <c r="F103" s="8">
        <f>門諾!B103</f>
        <v>0</v>
      </c>
      <c r="G103" s="8">
        <f>紅會!B103</f>
        <v>0</v>
      </c>
      <c r="H103" s="8">
        <f>真善美!B103</f>
        <v>1</v>
      </c>
      <c r="I103" s="8">
        <f>馬偕!B103</f>
        <v>0</v>
      </c>
      <c r="J103" s="8">
        <f>麥子!B103</f>
        <v>3</v>
      </c>
      <c r="K103" s="8">
        <f>晴安!B103</f>
        <v>0</v>
      </c>
      <c r="L103" s="8">
        <f>聖母!B104</f>
        <v>0</v>
      </c>
      <c r="M103" s="8">
        <f>關慈!B103</f>
        <v>5</v>
      </c>
      <c r="N103" s="8">
        <f>蘭嶼!B103</f>
        <v>0</v>
      </c>
      <c r="O103" s="8">
        <f>靈糧堂!B103</f>
        <v>0</v>
      </c>
    </row>
    <row r="104" spans="1:15">
      <c r="A104" s="13" t="s">
        <v>137</v>
      </c>
      <c r="B104" s="10">
        <f t="shared" si="15"/>
        <v>0</v>
      </c>
      <c r="C104" s="11">
        <f t="shared" si="16"/>
        <v>0</v>
      </c>
      <c r="D104" s="8">
        <f>東美!B106</f>
        <v>0</v>
      </c>
      <c r="E104" s="8">
        <f>東基!B104</f>
        <v>0</v>
      </c>
      <c r="F104" s="8">
        <f>門諾!B104</f>
        <v>0</v>
      </c>
      <c r="G104" s="8">
        <f>紅會!B104</f>
        <v>0</v>
      </c>
      <c r="H104" s="8">
        <f>真善美!B104</f>
        <v>0</v>
      </c>
      <c r="I104" s="8">
        <f>馬偕!B104</f>
        <v>0</v>
      </c>
      <c r="J104" s="8">
        <f>麥子!B104</f>
        <v>0</v>
      </c>
      <c r="K104" s="8">
        <f>晴安!B104</f>
        <v>0</v>
      </c>
      <c r="L104" s="8">
        <f>聖母!B105</f>
        <v>0</v>
      </c>
      <c r="M104" s="8">
        <f>關慈!B104</f>
        <v>0</v>
      </c>
      <c r="N104" s="8">
        <f>蘭嶼!B104</f>
        <v>0</v>
      </c>
      <c r="O104" s="8">
        <f>靈糧堂!B104</f>
        <v>0</v>
      </c>
    </row>
    <row r="105" spans="1:15">
      <c r="A105" s="13" t="s">
        <v>138</v>
      </c>
      <c r="B105" s="10">
        <f t="shared" si="15"/>
        <v>3</v>
      </c>
      <c r="C105" s="11">
        <f t="shared" si="16"/>
        <v>8.3798882681564244E-3</v>
      </c>
      <c r="D105" s="8">
        <f>東美!B107</f>
        <v>0</v>
      </c>
      <c r="E105" s="8">
        <f>東基!B105</f>
        <v>0</v>
      </c>
      <c r="F105" s="8">
        <f>門諾!B105</f>
        <v>1</v>
      </c>
      <c r="G105" s="8">
        <f>紅會!B105</f>
        <v>0</v>
      </c>
      <c r="H105" s="8">
        <f>真善美!B105</f>
        <v>0</v>
      </c>
      <c r="I105" s="8">
        <f>馬偕!B105</f>
        <v>0</v>
      </c>
      <c r="J105" s="8">
        <f>麥子!B105</f>
        <v>0</v>
      </c>
      <c r="K105" s="8">
        <f>晴安!B105</f>
        <v>0</v>
      </c>
      <c r="L105" s="8">
        <f>聖母!B106</f>
        <v>0</v>
      </c>
      <c r="M105" s="8">
        <f>關慈!B105</f>
        <v>0</v>
      </c>
      <c r="N105" s="8">
        <f>蘭嶼!B105</f>
        <v>0</v>
      </c>
      <c r="O105" s="8">
        <f>靈糧堂!B105</f>
        <v>2</v>
      </c>
    </row>
    <row r="106" spans="1:15">
      <c r="A106" s="13" t="s">
        <v>53</v>
      </c>
      <c r="B106" s="10">
        <f t="shared" si="15"/>
        <v>0</v>
      </c>
      <c r="C106" s="11">
        <f t="shared" si="16"/>
        <v>0</v>
      </c>
      <c r="D106" s="8">
        <f>東美!B108</f>
        <v>0</v>
      </c>
      <c r="E106" s="8">
        <f>東基!B106</f>
        <v>0</v>
      </c>
      <c r="F106" s="8">
        <f>門諾!B106</f>
        <v>0</v>
      </c>
      <c r="G106" s="8">
        <f>紅會!B106</f>
        <v>0</v>
      </c>
      <c r="H106" s="8">
        <f>真善美!B106</f>
        <v>0</v>
      </c>
      <c r="I106" s="8">
        <f>馬偕!B106</f>
        <v>0</v>
      </c>
      <c r="J106" s="8">
        <f>麥子!B106</f>
        <v>0</v>
      </c>
      <c r="K106" s="8">
        <f>晴安!B106</f>
        <v>0</v>
      </c>
      <c r="L106" s="8">
        <f>聖母!B107</f>
        <v>0</v>
      </c>
      <c r="M106" s="8">
        <f>關慈!B106</f>
        <v>0</v>
      </c>
      <c r="N106" s="8">
        <f>蘭嶼!B106</f>
        <v>0</v>
      </c>
      <c r="O106" s="8">
        <f>靈糧堂!B106</f>
        <v>0</v>
      </c>
    </row>
    <row r="107" spans="1:15">
      <c r="A107" s="13" t="s">
        <v>54</v>
      </c>
      <c r="B107" s="10">
        <f t="shared" si="15"/>
        <v>0</v>
      </c>
      <c r="C107" s="11">
        <f t="shared" si="16"/>
        <v>0</v>
      </c>
      <c r="D107" s="8">
        <f>東美!B109</f>
        <v>0</v>
      </c>
      <c r="E107" s="8">
        <f>東基!B107</f>
        <v>0</v>
      </c>
      <c r="F107" s="8">
        <f>門諾!B107</f>
        <v>0</v>
      </c>
      <c r="G107" s="8">
        <f>紅會!B107</f>
        <v>0</v>
      </c>
      <c r="H107" s="8">
        <f>真善美!B107</f>
        <v>0</v>
      </c>
      <c r="I107" s="8">
        <f>馬偕!B107</f>
        <v>0</v>
      </c>
      <c r="J107" s="8">
        <f>麥子!B107</f>
        <v>0</v>
      </c>
      <c r="K107" s="8">
        <f>晴安!B107</f>
        <v>0</v>
      </c>
      <c r="L107" s="8">
        <f>聖母!B108</f>
        <v>0</v>
      </c>
      <c r="M107" s="8">
        <f>關慈!B107</f>
        <v>0</v>
      </c>
      <c r="N107" s="8">
        <f>蘭嶼!B107</f>
        <v>0</v>
      </c>
      <c r="O107" s="8">
        <f>靈糧堂!B107</f>
        <v>0</v>
      </c>
    </row>
    <row r="108" spans="1:15">
      <c r="A108" s="13" t="s">
        <v>55</v>
      </c>
      <c r="B108" s="10">
        <f t="shared" si="15"/>
        <v>0</v>
      </c>
      <c r="C108" s="11">
        <f t="shared" si="16"/>
        <v>0</v>
      </c>
      <c r="D108" s="8">
        <f>東美!B110</f>
        <v>0</v>
      </c>
      <c r="E108" s="8">
        <f>東基!B108</f>
        <v>0</v>
      </c>
      <c r="F108" s="8">
        <f>門諾!B108</f>
        <v>0</v>
      </c>
      <c r="G108" s="8">
        <f>紅會!B108</f>
        <v>0</v>
      </c>
      <c r="H108" s="8">
        <f>真善美!B108</f>
        <v>0</v>
      </c>
      <c r="I108" s="8">
        <f>馬偕!B108</f>
        <v>0</v>
      </c>
      <c r="J108" s="8">
        <f>麥子!B108</f>
        <v>0</v>
      </c>
      <c r="K108" s="8">
        <f>晴安!B108</f>
        <v>0</v>
      </c>
      <c r="L108" s="8">
        <f>聖母!B109</f>
        <v>0</v>
      </c>
      <c r="M108" s="8">
        <f>關慈!B108</f>
        <v>0</v>
      </c>
      <c r="N108" s="8">
        <f>蘭嶼!B108</f>
        <v>0</v>
      </c>
      <c r="O108" s="8">
        <f>靈糧堂!B108</f>
        <v>0</v>
      </c>
    </row>
    <row r="109" spans="1:15">
      <c r="A109" s="13" t="s">
        <v>56</v>
      </c>
      <c r="B109" s="10">
        <f t="shared" si="15"/>
        <v>0</v>
      </c>
      <c r="C109" s="11">
        <f t="shared" si="16"/>
        <v>0</v>
      </c>
      <c r="D109" s="8">
        <f>東美!B111</f>
        <v>0</v>
      </c>
      <c r="E109" s="8">
        <f>東基!B109</f>
        <v>0</v>
      </c>
      <c r="F109" s="8">
        <f>門諾!B109</f>
        <v>0</v>
      </c>
      <c r="G109" s="8">
        <f>紅會!B109</f>
        <v>0</v>
      </c>
      <c r="H109" s="8">
        <f>真善美!B109</f>
        <v>0</v>
      </c>
      <c r="I109" s="8">
        <f>馬偕!B109</f>
        <v>0</v>
      </c>
      <c r="J109" s="8">
        <f>麥子!B109</f>
        <v>0</v>
      </c>
      <c r="K109" s="8">
        <f>晴安!B109</f>
        <v>0</v>
      </c>
      <c r="L109" s="8">
        <f>聖母!B110</f>
        <v>0</v>
      </c>
      <c r="M109" s="8">
        <f>關慈!B109</f>
        <v>0</v>
      </c>
      <c r="N109" s="8">
        <f>蘭嶼!B109</f>
        <v>0</v>
      </c>
      <c r="O109" s="8">
        <f>靈糧堂!B109</f>
        <v>0</v>
      </c>
    </row>
    <row r="110" spans="1:15">
      <c r="A110" s="13" t="s">
        <v>57</v>
      </c>
      <c r="B110" s="10">
        <f t="shared" si="15"/>
        <v>1</v>
      </c>
      <c r="C110" s="11">
        <f t="shared" si="16"/>
        <v>2.7932960893854749E-3</v>
      </c>
      <c r="D110" s="8">
        <f>東美!B112</f>
        <v>0</v>
      </c>
      <c r="E110" s="8">
        <f>東基!B110</f>
        <v>0</v>
      </c>
      <c r="F110" s="8">
        <f>門諾!B110</f>
        <v>1</v>
      </c>
      <c r="G110" s="8">
        <f>紅會!B110</f>
        <v>0</v>
      </c>
      <c r="H110" s="8">
        <f>真善美!B110</f>
        <v>0</v>
      </c>
      <c r="I110" s="8">
        <f>馬偕!B110</f>
        <v>0</v>
      </c>
      <c r="J110" s="8">
        <f>麥子!B110</f>
        <v>0</v>
      </c>
      <c r="K110" s="8">
        <f>晴安!B110</f>
        <v>0</v>
      </c>
      <c r="L110" s="8">
        <f>聖母!B111</f>
        <v>0</v>
      </c>
      <c r="M110" s="8">
        <f>關慈!B110</f>
        <v>0</v>
      </c>
      <c r="N110" s="8">
        <f>蘭嶼!B110</f>
        <v>0</v>
      </c>
      <c r="O110" s="8">
        <f>靈糧堂!B110</f>
        <v>0</v>
      </c>
    </row>
    <row r="111" spans="1:15">
      <c r="A111" s="13" t="s">
        <v>58</v>
      </c>
      <c r="B111" s="10">
        <f t="shared" si="15"/>
        <v>0</v>
      </c>
      <c r="C111" s="11">
        <f t="shared" si="16"/>
        <v>0</v>
      </c>
      <c r="D111" s="8">
        <f>東美!B113</f>
        <v>0</v>
      </c>
      <c r="E111" s="8">
        <f>東基!B111</f>
        <v>0</v>
      </c>
      <c r="F111" s="8">
        <f>門諾!B111</f>
        <v>0</v>
      </c>
      <c r="G111" s="8">
        <f>紅會!B111</f>
        <v>0</v>
      </c>
      <c r="H111" s="8">
        <f>真善美!B111</f>
        <v>0</v>
      </c>
      <c r="I111" s="8">
        <f>馬偕!B111</f>
        <v>0</v>
      </c>
      <c r="J111" s="8">
        <f>麥子!B111</f>
        <v>0</v>
      </c>
      <c r="K111" s="8">
        <f>晴安!B111</f>
        <v>0</v>
      </c>
      <c r="L111" s="8">
        <f>聖母!B112</f>
        <v>0</v>
      </c>
      <c r="M111" s="8">
        <f>關慈!B111</f>
        <v>0</v>
      </c>
      <c r="N111" s="8">
        <f>蘭嶼!B111</f>
        <v>0</v>
      </c>
      <c r="O111" s="8">
        <f>靈糧堂!B111</f>
        <v>0</v>
      </c>
    </row>
    <row r="112" spans="1:15">
      <c r="A112" s="13" t="s">
        <v>59</v>
      </c>
      <c r="B112" s="10">
        <f t="shared" si="15"/>
        <v>0</v>
      </c>
      <c r="C112" s="11">
        <f t="shared" si="16"/>
        <v>0</v>
      </c>
      <c r="D112" s="8">
        <f>東美!B114</f>
        <v>0</v>
      </c>
      <c r="E112" s="8">
        <f>東基!B112</f>
        <v>0</v>
      </c>
      <c r="F112" s="8">
        <f>門諾!B112</f>
        <v>0</v>
      </c>
      <c r="G112" s="8">
        <f>紅會!B112</f>
        <v>0</v>
      </c>
      <c r="H112" s="8">
        <f>真善美!B112</f>
        <v>0</v>
      </c>
      <c r="I112" s="8">
        <f>馬偕!B112</f>
        <v>0</v>
      </c>
      <c r="J112" s="8">
        <f>麥子!B112</f>
        <v>0</v>
      </c>
      <c r="K112" s="8">
        <f>晴安!B112</f>
        <v>0</v>
      </c>
      <c r="L112" s="8">
        <f>聖母!B113</f>
        <v>0</v>
      </c>
      <c r="M112" s="8">
        <f>關慈!B112</f>
        <v>0</v>
      </c>
      <c r="N112" s="8">
        <f>蘭嶼!B112</f>
        <v>0</v>
      </c>
      <c r="O112" s="8">
        <f>靈糧堂!B112</f>
        <v>0</v>
      </c>
    </row>
    <row r="113" spans="1:15">
      <c r="A113" s="13" t="s">
        <v>60</v>
      </c>
      <c r="B113" s="10">
        <f t="shared" si="15"/>
        <v>1</v>
      </c>
      <c r="C113" s="11">
        <f t="shared" si="16"/>
        <v>2.7932960893854749E-3</v>
      </c>
      <c r="D113" s="8">
        <f>東美!B115</f>
        <v>0</v>
      </c>
      <c r="E113" s="8">
        <f>東基!B113</f>
        <v>0</v>
      </c>
      <c r="F113" s="8">
        <f>門諾!B113</f>
        <v>0</v>
      </c>
      <c r="G113" s="8">
        <f>紅會!B113</f>
        <v>0</v>
      </c>
      <c r="H113" s="8">
        <f>真善美!B113</f>
        <v>0</v>
      </c>
      <c r="I113" s="8">
        <f>馬偕!B113</f>
        <v>0</v>
      </c>
      <c r="J113" s="8">
        <f>麥子!B113</f>
        <v>0</v>
      </c>
      <c r="K113" s="8">
        <f>晴安!B113</f>
        <v>0</v>
      </c>
      <c r="L113" s="8">
        <f>聖母!B114</f>
        <v>1</v>
      </c>
      <c r="M113" s="8">
        <f>關慈!B113</f>
        <v>0</v>
      </c>
      <c r="N113" s="8">
        <f>蘭嶼!B113</f>
        <v>0</v>
      </c>
      <c r="O113" s="8">
        <f>靈糧堂!B113</f>
        <v>0</v>
      </c>
    </row>
    <row r="114" spans="1:15">
      <c r="A114" s="13" t="s">
        <v>65</v>
      </c>
      <c r="B114" s="10">
        <f t="shared" si="15"/>
        <v>0</v>
      </c>
      <c r="C114" s="11">
        <f t="shared" si="16"/>
        <v>0</v>
      </c>
      <c r="D114" s="8">
        <f>東美!B116</f>
        <v>0</v>
      </c>
      <c r="E114" s="8">
        <f>東基!B114</f>
        <v>0</v>
      </c>
      <c r="F114" s="8">
        <f>門諾!B114</f>
        <v>0</v>
      </c>
      <c r="G114" s="8">
        <f>紅會!B114</f>
        <v>0</v>
      </c>
      <c r="H114" s="8">
        <f>真善美!B114</f>
        <v>0</v>
      </c>
      <c r="I114" s="8">
        <f>馬偕!B114</f>
        <v>0</v>
      </c>
      <c r="J114" s="8">
        <f>麥子!B114</f>
        <v>0</v>
      </c>
      <c r="K114" s="8">
        <f>晴安!B114</f>
        <v>0</v>
      </c>
      <c r="L114" s="8">
        <f>聖母!B115</f>
        <v>0</v>
      </c>
      <c r="M114" s="8">
        <f>關慈!B114</f>
        <v>0</v>
      </c>
      <c r="N114" s="8">
        <f>蘭嶼!B114</f>
        <v>0</v>
      </c>
      <c r="O114" s="8">
        <f>靈糧堂!B114</f>
        <v>0</v>
      </c>
    </row>
    <row r="115" spans="1:15">
      <c r="A115" s="13" t="s">
        <v>139</v>
      </c>
      <c r="B115" s="10">
        <f t="shared" si="15"/>
        <v>0</v>
      </c>
      <c r="C115" s="11">
        <f t="shared" si="16"/>
        <v>0</v>
      </c>
      <c r="D115" s="8">
        <f>東美!B117</f>
        <v>0</v>
      </c>
      <c r="E115" s="8">
        <f>東基!B115</f>
        <v>0</v>
      </c>
      <c r="F115" s="8">
        <f>門諾!B115</f>
        <v>0</v>
      </c>
      <c r="G115" s="8">
        <f>紅會!B115</f>
        <v>0</v>
      </c>
      <c r="H115" s="8">
        <f>真善美!B115</f>
        <v>0</v>
      </c>
      <c r="I115" s="8">
        <f>馬偕!B115</f>
        <v>0</v>
      </c>
      <c r="J115" s="8">
        <f>麥子!B115</f>
        <v>0</v>
      </c>
      <c r="K115" s="8">
        <f>晴安!B115</f>
        <v>0</v>
      </c>
      <c r="L115" s="8">
        <f>聖母!B116</f>
        <v>0</v>
      </c>
      <c r="M115" s="8">
        <f>關慈!B115</f>
        <v>0</v>
      </c>
      <c r="N115" s="8">
        <f>蘭嶼!B115</f>
        <v>0</v>
      </c>
      <c r="O115" s="8">
        <f>靈糧堂!B115</f>
        <v>0</v>
      </c>
    </row>
    <row r="116" spans="1:15">
      <c r="A116" s="13" t="s">
        <v>61</v>
      </c>
      <c r="B116" s="10">
        <f t="shared" si="15"/>
        <v>0</v>
      </c>
      <c r="C116" s="11">
        <f t="shared" si="16"/>
        <v>0</v>
      </c>
      <c r="D116" s="8">
        <f>東美!B118</f>
        <v>0</v>
      </c>
      <c r="E116" s="8">
        <f>東基!B116</f>
        <v>0</v>
      </c>
      <c r="F116" s="8">
        <f>門諾!B116</f>
        <v>0</v>
      </c>
      <c r="G116" s="8">
        <f>紅會!B116</f>
        <v>0</v>
      </c>
      <c r="H116" s="8">
        <f>真善美!B116</f>
        <v>0</v>
      </c>
      <c r="I116" s="8">
        <f>馬偕!B116</f>
        <v>0</v>
      </c>
      <c r="J116" s="8">
        <f>麥子!B116</f>
        <v>0</v>
      </c>
      <c r="K116" s="8">
        <f>晴安!B116</f>
        <v>0</v>
      </c>
      <c r="L116" s="8">
        <f>聖母!B117</f>
        <v>0</v>
      </c>
      <c r="M116" s="8">
        <f>關慈!B116</f>
        <v>0</v>
      </c>
      <c r="N116" s="8">
        <f>蘭嶼!B116</f>
        <v>0</v>
      </c>
      <c r="O116" s="8">
        <f>靈糧堂!B116</f>
        <v>0</v>
      </c>
    </row>
    <row r="117" spans="1:15">
      <c r="A117" s="13" t="s">
        <v>62</v>
      </c>
      <c r="B117" s="10">
        <f t="shared" si="15"/>
        <v>3</v>
      </c>
      <c r="C117" s="11">
        <f t="shared" si="16"/>
        <v>8.3798882681564244E-3</v>
      </c>
      <c r="D117" s="8">
        <f>東美!B119</f>
        <v>0</v>
      </c>
      <c r="E117" s="8">
        <f>東基!B117</f>
        <v>3</v>
      </c>
      <c r="F117" s="8">
        <f>門諾!B117</f>
        <v>0</v>
      </c>
      <c r="G117" s="8">
        <f>紅會!B117</f>
        <v>0</v>
      </c>
      <c r="H117" s="8">
        <f>真善美!B117</f>
        <v>0</v>
      </c>
      <c r="I117" s="8">
        <f>馬偕!B117</f>
        <v>0</v>
      </c>
      <c r="J117" s="8">
        <f>麥子!B117</f>
        <v>0</v>
      </c>
      <c r="K117" s="8">
        <f>晴安!B117</f>
        <v>0</v>
      </c>
      <c r="L117" s="8">
        <f>聖母!B118</f>
        <v>0</v>
      </c>
      <c r="M117" s="8">
        <f>關慈!B117</f>
        <v>0</v>
      </c>
      <c r="N117" s="8">
        <f>蘭嶼!B117</f>
        <v>0</v>
      </c>
      <c r="O117" s="8">
        <f>靈糧堂!B117</f>
        <v>0</v>
      </c>
    </row>
    <row r="118" spans="1:15">
      <c r="A118" s="13" t="s">
        <v>63</v>
      </c>
      <c r="B118" s="10">
        <f t="shared" si="15"/>
        <v>0</v>
      </c>
      <c r="C118" s="11">
        <f t="shared" si="16"/>
        <v>0</v>
      </c>
      <c r="D118" s="8">
        <f>東美!B120</f>
        <v>0</v>
      </c>
      <c r="E118" s="8">
        <f>東基!B118</f>
        <v>0</v>
      </c>
      <c r="F118" s="8">
        <f>門諾!B118</f>
        <v>0</v>
      </c>
      <c r="G118" s="8">
        <f>紅會!B118</f>
        <v>0</v>
      </c>
      <c r="H118" s="8">
        <f>真善美!B118</f>
        <v>0</v>
      </c>
      <c r="I118" s="8">
        <f>馬偕!B118</f>
        <v>0</v>
      </c>
      <c r="J118" s="8">
        <f>麥子!B118</f>
        <v>0</v>
      </c>
      <c r="K118" s="8">
        <f>晴安!B118</f>
        <v>0</v>
      </c>
      <c r="L118" s="8">
        <f>聖母!B119</f>
        <v>0</v>
      </c>
      <c r="M118" s="8">
        <f>關慈!B118</f>
        <v>0</v>
      </c>
      <c r="N118" s="8">
        <f>蘭嶼!B118</f>
        <v>0</v>
      </c>
      <c r="O118" s="8">
        <f>靈糧堂!B118</f>
        <v>0</v>
      </c>
    </row>
    <row r="119" spans="1:15">
      <c r="A119" s="13" t="s">
        <v>64</v>
      </c>
      <c r="B119" s="10">
        <f t="shared" si="15"/>
        <v>1</v>
      </c>
      <c r="C119" s="11">
        <f t="shared" si="16"/>
        <v>2.7932960893854749E-3</v>
      </c>
      <c r="D119" s="8">
        <f>東美!B121</f>
        <v>0</v>
      </c>
      <c r="E119" s="8">
        <f>東基!B119</f>
        <v>0</v>
      </c>
      <c r="F119" s="8">
        <f>門諾!B119</f>
        <v>0</v>
      </c>
      <c r="G119" s="8">
        <f>紅會!B119</f>
        <v>0</v>
      </c>
      <c r="H119" s="8">
        <f>真善美!B119</f>
        <v>0</v>
      </c>
      <c r="I119" s="8">
        <f>馬偕!B119</f>
        <v>0</v>
      </c>
      <c r="J119" s="8">
        <f>麥子!B119</f>
        <v>0</v>
      </c>
      <c r="K119" s="8">
        <f>晴安!B119</f>
        <v>0</v>
      </c>
      <c r="L119" s="8">
        <f>聖母!B120</f>
        <v>1</v>
      </c>
      <c r="M119" s="8">
        <f>關慈!B119</f>
        <v>0</v>
      </c>
      <c r="N119" s="8">
        <f>蘭嶼!B119</f>
        <v>0</v>
      </c>
      <c r="O119" s="8">
        <f>靈糧堂!B119</f>
        <v>0</v>
      </c>
    </row>
    <row r="120" spans="1:15">
      <c r="A120" s="17" t="s">
        <v>170</v>
      </c>
      <c r="B120" s="10">
        <f t="shared" si="15"/>
        <v>44</v>
      </c>
      <c r="C120" s="11">
        <f t="shared" si="16"/>
        <v>0.12290502793296089</v>
      </c>
      <c r="D120" s="8">
        <f>東美!B122</f>
        <v>11</v>
      </c>
      <c r="E120" s="8">
        <f>東基!B120</f>
        <v>1</v>
      </c>
      <c r="F120" s="8">
        <f>門諾!B120</f>
        <v>0</v>
      </c>
      <c r="G120" s="8">
        <f>紅會!B120</f>
        <v>3</v>
      </c>
      <c r="H120" s="8">
        <f>真善美!B120</f>
        <v>0</v>
      </c>
      <c r="I120" s="8">
        <f>馬偕!B120</f>
        <v>4</v>
      </c>
      <c r="J120" s="8">
        <f>麥子!B120</f>
        <v>15</v>
      </c>
      <c r="K120" s="8">
        <f>晴安!B120</f>
        <v>1</v>
      </c>
      <c r="L120" s="8">
        <f>聖母!B121</f>
        <v>9</v>
      </c>
      <c r="M120" s="8">
        <f>關慈!B120</f>
        <v>0</v>
      </c>
      <c r="N120" s="8">
        <f>蘭嶼!B120</f>
        <v>0</v>
      </c>
      <c r="O120" s="8">
        <f>靈糧堂!B120</f>
        <v>0</v>
      </c>
    </row>
    <row r="121" spans="1:15">
      <c r="A121" s="17" t="s">
        <v>248</v>
      </c>
      <c r="B121" s="10">
        <f t="shared" ref="B121" si="17">SUM(D121:O121)</f>
        <v>0</v>
      </c>
      <c r="C121" s="11">
        <f t="shared" ref="C121" si="18">B121/$B$86</f>
        <v>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>
      <c r="A122" s="1" t="s">
        <v>69</v>
      </c>
      <c r="B122" s="14">
        <f>SUM(B123:B132)</f>
        <v>1438</v>
      </c>
      <c r="C122" s="16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13" t="s">
        <v>36</v>
      </c>
      <c r="B123" s="10">
        <f t="shared" ref="B123:B132" si="19">SUM(D123:O123)</f>
        <v>357</v>
      </c>
      <c r="C123" s="11">
        <f>B123/$B$122</f>
        <v>0.2482614742698192</v>
      </c>
      <c r="D123" s="8">
        <f>東美!B125</f>
        <v>42</v>
      </c>
      <c r="E123" s="8">
        <f>東基!B122</f>
        <v>109</v>
      </c>
      <c r="F123" s="8">
        <f>門諾!B122</f>
        <v>11</v>
      </c>
      <c r="G123" s="8">
        <f>紅會!B122</f>
        <v>18</v>
      </c>
      <c r="H123" s="8">
        <f>真善美!B122</f>
        <v>11</v>
      </c>
      <c r="I123" s="8">
        <f>馬偕!B122</f>
        <v>16</v>
      </c>
      <c r="J123" s="8">
        <f>麥子!B122</f>
        <v>91</v>
      </c>
      <c r="K123" s="8">
        <f>晴安!B122</f>
        <v>9</v>
      </c>
      <c r="L123" s="8">
        <f>聖母!B123</f>
        <v>26</v>
      </c>
      <c r="M123" s="8">
        <f>關慈!B122</f>
        <v>21</v>
      </c>
      <c r="N123" s="8">
        <f>蘭嶼!B122</f>
        <v>0</v>
      </c>
      <c r="O123" s="8">
        <f>靈糧堂!B122</f>
        <v>3</v>
      </c>
    </row>
    <row r="124" spans="1:15">
      <c r="A124" s="13" t="s">
        <v>34</v>
      </c>
      <c r="B124" s="10">
        <f t="shared" si="19"/>
        <v>606</v>
      </c>
      <c r="C124" s="11">
        <f t="shared" ref="C124:C132" si="20">B124/$B$122</f>
        <v>0.42141863699582754</v>
      </c>
      <c r="D124" s="8">
        <f>東美!B126</f>
        <v>93</v>
      </c>
      <c r="E124" s="8">
        <f>東基!B123</f>
        <v>197</v>
      </c>
      <c r="F124" s="8">
        <f>門諾!B123</f>
        <v>19</v>
      </c>
      <c r="G124" s="8">
        <f>紅會!B123</f>
        <v>24</v>
      </c>
      <c r="H124" s="8">
        <f>真善美!B123</f>
        <v>27</v>
      </c>
      <c r="I124" s="8">
        <f>馬偕!B123</f>
        <v>28</v>
      </c>
      <c r="J124" s="8">
        <f>麥子!B123</f>
        <v>97</v>
      </c>
      <c r="K124" s="8">
        <f>晴安!B123</f>
        <v>23</v>
      </c>
      <c r="L124" s="8">
        <f>聖母!B124</f>
        <v>36</v>
      </c>
      <c r="M124" s="8">
        <f>關慈!B123</f>
        <v>52</v>
      </c>
      <c r="N124" s="8">
        <f>蘭嶼!B123</f>
        <v>0</v>
      </c>
      <c r="O124" s="8">
        <f>靈糧堂!B123</f>
        <v>10</v>
      </c>
    </row>
    <row r="125" spans="1:15">
      <c r="A125" s="13" t="s">
        <v>70</v>
      </c>
      <c r="B125" s="10">
        <f t="shared" si="19"/>
        <v>245</v>
      </c>
      <c r="C125" s="11">
        <f t="shared" si="20"/>
        <v>0.17037552155771907</v>
      </c>
      <c r="D125" s="8">
        <f>東美!B127</f>
        <v>31</v>
      </c>
      <c r="E125" s="8">
        <f>東基!B124</f>
        <v>9</v>
      </c>
      <c r="F125" s="8">
        <f>門諾!B124</f>
        <v>10</v>
      </c>
      <c r="G125" s="8">
        <f>紅會!B124</f>
        <v>21</v>
      </c>
      <c r="H125" s="8">
        <f>真善美!B124</f>
        <v>8</v>
      </c>
      <c r="I125" s="8">
        <f>馬偕!B124</f>
        <v>25</v>
      </c>
      <c r="J125" s="8">
        <f>麥子!B124</f>
        <v>24</v>
      </c>
      <c r="K125" s="8">
        <f>晴安!B124</f>
        <v>35</v>
      </c>
      <c r="L125" s="8">
        <f>聖母!B125</f>
        <v>0</v>
      </c>
      <c r="M125" s="8">
        <f>關慈!B124</f>
        <v>0</v>
      </c>
      <c r="N125" s="8">
        <f>蘭嶼!B124</f>
        <v>0</v>
      </c>
      <c r="O125" s="8">
        <f>靈糧堂!B124</f>
        <v>82</v>
      </c>
    </row>
    <row r="126" spans="1:15">
      <c r="A126" s="2" t="s">
        <v>71</v>
      </c>
      <c r="B126" s="10">
        <f t="shared" si="19"/>
        <v>8</v>
      </c>
      <c r="C126" s="11">
        <f t="shared" si="20"/>
        <v>5.5632823365785811E-3</v>
      </c>
      <c r="D126" s="8">
        <f>東美!B128</f>
        <v>0</v>
      </c>
      <c r="E126" s="8">
        <f>東基!B125</f>
        <v>0</v>
      </c>
      <c r="F126" s="8">
        <f>門諾!B125</f>
        <v>0</v>
      </c>
      <c r="G126" s="8">
        <f>紅會!B125</f>
        <v>0</v>
      </c>
      <c r="H126" s="8">
        <f>真善美!B125</f>
        <v>0</v>
      </c>
      <c r="I126" s="8">
        <f>馬偕!B125</f>
        <v>0</v>
      </c>
      <c r="J126" s="8">
        <f>麥子!B125</f>
        <v>0</v>
      </c>
      <c r="K126" s="8">
        <f>晴安!B125</f>
        <v>0</v>
      </c>
      <c r="L126" s="8">
        <f>聖母!B126</f>
        <v>8</v>
      </c>
      <c r="M126" s="8">
        <f>關慈!B125</f>
        <v>0</v>
      </c>
      <c r="N126" s="8">
        <f>蘭嶼!B125</f>
        <v>0</v>
      </c>
      <c r="O126" s="8">
        <f>靈糧堂!B125</f>
        <v>0</v>
      </c>
    </row>
    <row r="127" spans="1:15">
      <c r="A127" s="2" t="s">
        <v>72</v>
      </c>
      <c r="B127" s="10">
        <f t="shared" si="19"/>
        <v>24</v>
      </c>
      <c r="C127" s="11">
        <f t="shared" si="20"/>
        <v>1.6689847009735744E-2</v>
      </c>
      <c r="D127" s="8">
        <f>東美!B129</f>
        <v>0</v>
      </c>
      <c r="E127" s="8">
        <f>東基!B126</f>
        <v>0</v>
      </c>
      <c r="F127" s="8">
        <f>門諾!B126</f>
        <v>0</v>
      </c>
      <c r="G127" s="8">
        <f>紅會!B126</f>
        <v>0</v>
      </c>
      <c r="H127" s="8">
        <f>真善美!B126</f>
        <v>0</v>
      </c>
      <c r="I127" s="8">
        <f>馬偕!B126</f>
        <v>0</v>
      </c>
      <c r="J127" s="8">
        <f>麥子!B126</f>
        <v>0</v>
      </c>
      <c r="K127" s="8">
        <f>晴安!B126</f>
        <v>0</v>
      </c>
      <c r="L127" s="8">
        <f>聖母!B127</f>
        <v>24</v>
      </c>
      <c r="M127" s="8">
        <f>關慈!B126</f>
        <v>0</v>
      </c>
      <c r="N127" s="8">
        <f>蘭嶼!B126</f>
        <v>0</v>
      </c>
      <c r="O127" s="8">
        <f>靈糧堂!B126</f>
        <v>0</v>
      </c>
    </row>
    <row r="128" spans="1:15">
      <c r="A128" s="2" t="s">
        <v>37</v>
      </c>
      <c r="B128" s="10">
        <f t="shared" si="19"/>
        <v>19</v>
      </c>
      <c r="C128" s="11">
        <f t="shared" si="20"/>
        <v>1.3212795549374131E-2</v>
      </c>
      <c r="D128" s="8">
        <f>東美!B130</f>
        <v>0</v>
      </c>
      <c r="E128" s="8">
        <f>東基!B127</f>
        <v>0</v>
      </c>
      <c r="F128" s="8">
        <f>門諾!B127</f>
        <v>17</v>
      </c>
      <c r="G128" s="8">
        <f>紅會!B127</f>
        <v>0</v>
      </c>
      <c r="H128" s="8">
        <f>真善美!B127</f>
        <v>0</v>
      </c>
      <c r="I128" s="8">
        <f>馬偕!B127</f>
        <v>0</v>
      </c>
      <c r="J128" s="8">
        <f>麥子!B127</f>
        <v>0</v>
      </c>
      <c r="K128" s="8">
        <f>晴安!B127</f>
        <v>0</v>
      </c>
      <c r="L128" s="8">
        <f>聖母!B128</f>
        <v>0</v>
      </c>
      <c r="M128" s="8">
        <f>關慈!B127</f>
        <v>0</v>
      </c>
      <c r="N128" s="8">
        <f>蘭嶼!B127</f>
        <v>0</v>
      </c>
      <c r="O128" s="8">
        <f>靈糧堂!B127</f>
        <v>2</v>
      </c>
    </row>
    <row r="129" spans="1:15">
      <c r="A129" s="2" t="s">
        <v>38</v>
      </c>
      <c r="B129" s="10">
        <f t="shared" si="19"/>
        <v>33</v>
      </c>
      <c r="C129" s="11">
        <f t="shared" si="20"/>
        <v>2.294853963838665E-2</v>
      </c>
      <c r="D129" s="8">
        <f>東美!B131</f>
        <v>0</v>
      </c>
      <c r="E129" s="8">
        <f>東基!B128</f>
        <v>0</v>
      </c>
      <c r="F129" s="8">
        <f>門諾!B128</f>
        <v>0</v>
      </c>
      <c r="G129" s="8">
        <f>紅會!B128</f>
        <v>0</v>
      </c>
      <c r="H129" s="8">
        <f>真善美!B128</f>
        <v>0</v>
      </c>
      <c r="I129" s="8">
        <f>馬偕!B128</f>
        <v>0</v>
      </c>
      <c r="J129" s="8">
        <f>麥子!B128</f>
        <v>2</v>
      </c>
      <c r="K129" s="8">
        <f>晴安!B128</f>
        <v>0</v>
      </c>
      <c r="L129" s="8">
        <f>聖母!B129</f>
        <v>0</v>
      </c>
      <c r="M129" s="8">
        <f>關慈!B128</f>
        <v>31</v>
      </c>
      <c r="N129" s="8">
        <f>蘭嶼!B128</f>
        <v>0</v>
      </c>
      <c r="O129" s="8">
        <f>靈糧堂!B128</f>
        <v>0</v>
      </c>
    </row>
    <row r="130" spans="1:15">
      <c r="A130" s="2" t="s">
        <v>40</v>
      </c>
      <c r="B130" s="10">
        <f t="shared" si="19"/>
        <v>10</v>
      </c>
      <c r="C130" s="11">
        <f t="shared" si="20"/>
        <v>6.954102920723227E-3</v>
      </c>
      <c r="D130" s="8">
        <f>東美!B132</f>
        <v>0</v>
      </c>
      <c r="E130" s="8">
        <f>東基!B129</f>
        <v>0</v>
      </c>
      <c r="F130" s="8">
        <f>門諾!B129</f>
        <v>0</v>
      </c>
      <c r="G130" s="8">
        <f>紅會!B129</f>
        <v>0</v>
      </c>
      <c r="H130" s="8">
        <f>真善美!B129</f>
        <v>0</v>
      </c>
      <c r="I130" s="8">
        <f>馬偕!B129</f>
        <v>0</v>
      </c>
      <c r="J130" s="8">
        <f>麥子!B129</f>
        <v>0</v>
      </c>
      <c r="K130" s="8">
        <f>晴安!B129</f>
        <v>0</v>
      </c>
      <c r="L130" s="8">
        <f>聖母!B130</f>
        <v>0</v>
      </c>
      <c r="M130" s="8">
        <f>關慈!B129</f>
        <v>0</v>
      </c>
      <c r="N130" s="8">
        <f>蘭嶼!B129</f>
        <v>10</v>
      </c>
      <c r="O130" s="8">
        <f>靈糧堂!B129</f>
        <v>0</v>
      </c>
    </row>
    <row r="131" spans="1:15">
      <c r="A131" s="6" t="s">
        <v>200</v>
      </c>
      <c r="B131" s="10">
        <f t="shared" si="19"/>
        <v>58</v>
      </c>
      <c r="C131" s="11">
        <f t="shared" si="20"/>
        <v>4.0333796940194712E-2</v>
      </c>
      <c r="D131" s="8">
        <f>東美!B134</f>
        <v>24</v>
      </c>
      <c r="E131" s="8">
        <f>東基!B130</f>
        <v>0</v>
      </c>
      <c r="F131" s="8">
        <f>門諾!B131</f>
        <v>0</v>
      </c>
      <c r="G131" s="8">
        <f>紅會!B130</f>
        <v>1</v>
      </c>
      <c r="H131" s="8">
        <f>真善美!B131</f>
        <v>2</v>
      </c>
      <c r="I131" s="8">
        <f>馬偕!B131</f>
        <v>3</v>
      </c>
      <c r="J131" s="8">
        <f>麥子!B131</f>
        <v>3</v>
      </c>
      <c r="K131" s="8">
        <f>晴安!B131</f>
        <v>8</v>
      </c>
      <c r="L131" s="8">
        <f>聖母!B132</f>
        <v>0</v>
      </c>
      <c r="M131" s="8">
        <f>關慈!B131</f>
        <v>10</v>
      </c>
      <c r="N131" s="8">
        <f>蘭嶼!B131</f>
        <v>0</v>
      </c>
      <c r="O131" s="8">
        <f>靈糧堂!B131</f>
        <v>7</v>
      </c>
    </row>
    <row r="132" spans="1:15">
      <c r="A132" s="6" t="s">
        <v>204</v>
      </c>
      <c r="B132" s="10">
        <f t="shared" si="19"/>
        <v>78</v>
      </c>
      <c r="C132" s="11">
        <f t="shared" si="20"/>
        <v>5.4242002781641166E-2</v>
      </c>
      <c r="D132" s="8">
        <f>東美!B134</f>
        <v>24</v>
      </c>
      <c r="E132" s="8">
        <f>東基!B131</f>
        <v>16</v>
      </c>
      <c r="F132" s="8">
        <f>門諾!B131</f>
        <v>0</v>
      </c>
      <c r="G132" s="8">
        <f>紅會!B131</f>
        <v>5</v>
      </c>
      <c r="H132" s="8">
        <f>真善美!B131</f>
        <v>2</v>
      </c>
      <c r="I132" s="8">
        <f>馬偕!B131</f>
        <v>3</v>
      </c>
      <c r="J132" s="8">
        <f>麥子!B131</f>
        <v>3</v>
      </c>
      <c r="K132" s="8">
        <f>晴安!B131</f>
        <v>8</v>
      </c>
      <c r="L132" s="8">
        <f>聖母!B132</f>
        <v>0</v>
      </c>
      <c r="M132" s="8">
        <f>關慈!B131</f>
        <v>10</v>
      </c>
      <c r="N132" s="8">
        <f>蘭嶼!B131</f>
        <v>0</v>
      </c>
      <c r="O132" s="8">
        <f>靈糧堂!B131</f>
        <v>7</v>
      </c>
    </row>
    <row r="133" spans="1:15">
      <c r="A133" s="1" t="s">
        <v>73</v>
      </c>
      <c r="B133" s="14">
        <f>SUM(B134:B183)</f>
        <v>775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>
      <c r="A134" s="2" t="s">
        <v>1</v>
      </c>
      <c r="B134" s="10">
        <f t="shared" ref="B134:B183" si="21">SUM(D134:O134)</f>
        <v>64</v>
      </c>
      <c r="C134" s="11">
        <f t="shared" ref="C134:C183" si="22">B134/$B$133</f>
        <v>8.2580645161290323E-2</v>
      </c>
      <c r="D134" s="8">
        <f>東美!B136</f>
        <v>14</v>
      </c>
      <c r="E134" s="8">
        <f>東基!B133</f>
        <v>6</v>
      </c>
      <c r="F134" s="8">
        <f>門諾!B133</f>
        <v>2</v>
      </c>
      <c r="G134" s="8">
        <f>紅會!B133</f>
        <v>2</v>
      </c>
      <c r="H134" s="8">
        <f>真善美!B133</f>
        <v>6</v>
      </c>
      <c r="I134" s="8">
        <f>馬偕!B133</f>
        <v>2</v>
      </c>
      <c r="J134" s="8">
        <f>麥子!B133</f>
        <v>6</v>
      </c>
      <c r="K134" s="8">
        <f>晴安!B133</f>
        <v>3</v>
      </c>
      <c r="L134" s="8">
        <f>聖母!B134</f>
        <v>0</v>
      </c>
      <c r="M134" s="8">
        <f>關慈!B133</f>
        <v>12</v>
      </c>
      <c r="N134" s="8">
        <f>蘭嶼!B133</f>
        <v>0</v>
      </c>
      <c r="O134" s="8">
        <f>靈糧堂!B133</f>
        <v>11</v>
      </c>
    </row>
    <row r="135" spans="1:15">
      <c r="A135" s="2" t="s">
        <v>2</v>
      </c>
      <c r="B135" s="10">
        <f t="shared" si="21"/>
        <v>146</v>
      </c>
      <c r="C135" s="11">
        <f t="shared" si="22"/>
        <v>0.18838709677419355</v>
      </c>
      <c r="D135" s="8">
        <f>東美!B137</f>
        <v>8</v>
      </c>
      <c r="E135" s="8">
        <f>東基!B134</f>
        <v>56</v>
      </c>
      <c r="F135" s="8">
        <f>門諾!B134</f>
        <v>0</v>
      </c>
      <c r="G135" s="8">
        <f>紅會!B134</f>
        <v>10</v>
      </c>
      <c r="H135" s="8">
        <f>真善美!B134</f>
        <v>8</v>
      </c>
      <c r="I135" s="8">
        <f>馬偕!B134</f>
        <v>12</v>
      </c>
      <c r="J135" s="8">
        <f>麥子!B134</f>
        <v>25</v>
      </c>
      <c r="K135" s="8">
        <f>晴安!B134</f>
        <v>5</v>
      </c>
      <c r="L135" s="8">
        <f>聖母!B135</f>
        <v>2</v>
      </c>
      <c r="M135" s="8">
        <f>關慈!B134</f>
        <v>20</v>
      </c>
      <c r="N135" s="8">
        <f>蘭嶼!B134</f>
        <v>0</v>
      </c>
      <c r="O135" s="8">
        <f>靈糧堂!B134</f>
        <v>0</v>
      </c>
    </row>
    <row r="136" spans="1:15">
      <c r="A136" s="2" t="s">
        <v>3</v>
      </c>
      <c r="B136" s="10">
        <f t="shared" si="21"/>
        <v>78</v>
      </c>
      <c r="C136" s="11">
        <f t="shared" si="22"/>
        <v>0.10064516129032258</v>
      </c>
      <c r="D136" s="8">
        <f>東美!B138</f>
        <v>24</v>
      </c>
      <c r="E136" s="8">
        <f>東基!B135</f>
        <v>17</v>
      </c>
      <c r="F136" s="8">
        <f>門諾!B135</f>
        <v>0</v>
      </c>
      <c r="G136" s="8">
        <f>紅會!B135</f>
        <v>5</v>
      </c>
      <c r="H136" s="8">
        <f>真善美!B135</f>
        <v>4</v>
      </c>
      <c r="I136" s="8">
        <f>馬偕!B135</f>
        <v>9</v>
      </c>
      <c r="J136" s="8">
        <f>麥子!B135</f>
        <v>13</v>
      </c>
      <c r="K136" s="8">
        <f>晴安!B135</f>
        <v>6</v>
      </c>
      <c r="L136" s="8">
        <f>聖母!B136</f>
        <v>0</v>
      </c>
      <c r="M136" s="8">
        <f>關慈!B135</f>
        <v>0</v>
      </c>
      <c r="N136" s="8">
        <f>蘭嶼!B135</f>
        <v>0</v>
      </c>
      <c r="O136" s="8">
        <f>靈糧堂!B135</f>
        <v>0</v>
      </c>
    </row>
    <row r="137" spans="1:15">
      <c r="A137" s="2" t="s">
        <v>4</v>
      </c>
      <c r="B137" s="10">
        <f t="shared" si="21"/>
        <v>12</v>
      </c>
      <c r="C137" s="11">
        <f t="shared" si="22"/>
        <v>1.5483870967741935E-2</v>
      </c>
      <c r="D137" s="8">
        <f>東美!B139</f>
        <v>0</v>
      </c>
      <c r="E137" s="8">
        <f>東基!B136</f>
        <v>2</v>
      </c>
      <c r="F137" s="8">
        <f>門諾!B136</f>
        <v>0</v>
      </c>
      <c r="G137" s="8">
        <f>紅會!B136</f>
        <v>0</v>
      </c>
      <c r="H137" s="8">
        <f>真善美!B136</f>
        <v>0</v>
      </c>
      <c r="I137" s="8">
        <f>馬偕!B136</f>
        <v>0</v>
      </c>
      <c r="J137" s="8">
        <f>麥子!B136</f>
        <v>3</v>
      </c>
      <c r="K137" s="8">
        <f>晴安!B136</f>
        <v>0</v>
      </c>
      <c r="L137" s="8">
        <f>聖母!B137</f>
        <v>0</v>
      </c>
      <c r="M137" s="8">
        <f>關慈!B136</f>
        <v>7</v>
      </c>
      <c r="N137" s="8">
        <f>蘭嶼!B136</f>
        <v>0</v>
      </c>
      <c r="O137" s="8">
        <f>靈糧堂!B136</f>
        <v>0</v>
      </c>
    </row>
    <row r="138" spans="1:15">
      <c r="A138" s="2" t="s">
        <v>5</v>
      </c>
      <c r="B138" s="10">
        <f t="shared" si="21"/>
        <v>114</v>
      </c>
      <c r="C138" s="11">
        <f t="shared" si="22"/>
        <v>0.14709677419354839</v>
      </c>
      <c r="D138" s="8">
        <f>東美!B140</f>
        <v>13</v>
      </c>
      <c r="E138" s="8">
        <f>東基!B137</f>
        <v>10</v>
      </c>
      <c r="F138" s="8">
        <f>門諾!B137</f>
        <v>0</v>
      </c>
      <c r="G138" s="8">
        <f>紅會!B137</f>
        <v>8</v>
      </c>
      <c r="H138" s="8">
        <f>真善美!B137</f>
        <v>7</v>
      </c>
      <c r="I138" s="8">
        <f>馬偕!B137</f>
        <v>9</v>
      </c>
      <c r="J138" s="8">
        <f>麥子!B137</f>
        <v>8</v>
      </c>
      <c r="K138" s="8">
        <f>晴安!B137</f>
        <v>9</v>
      </c>
      <c r="L138" s="8">
        <f>聖母!B138</f>
        <v>13</v>
      </c>
      <c r="M138" s="8">
        <f>關慈!B137</f>
        <v>0</v>
      </c>
      <c r="N138" s="8">
        <f>蘭嶼!B137</f>
        <v>35</v>
      </c>
      <c r="O138" s="8">
        <f>靈糧堂!B137</f>
        <v>2</v>
      </c>
    </row>
    <row r="139" spans="1:15">
      <c r="A139" s="2" t="s">
        <v>6</v>
      </c>
      <c r="B139" s="10">
        <f t="shared" si="21"/>
        <v>5</v>
      </c>
      <c r="C139" s="11">
        <f t="shared" si="22"/>
        <v>6.4516129032258064E-3</v>
      </c>
      <c r="D139" s="8">
        <f>東美!B141</f>
        <v>0</v>
      </c>
      <c r="E139" s="8">
        <f>東基!B138</f>
        <v>0</v>
      </c>
      <c r="F139" s="8">
        <f>門諾!B138</f>
        <v>5</v>
      </c>
      <c r="G139" s="8">
        <f>紅會!B138</f>
        <v>0</v>
      </c>
      <c r="H139" s="8">
        <f>真善美!B138</f>
        <v>0</v>
      </c>
      <c r="I139" s="8">
        <f>馬偕!B138</f>
        <v>0</v>
      </c>
      <c r="J139" s="8">
        <f>麥子!B138</f>
        <v>0</v>
      </c>
      <c r="K139" s="8">
        <f>晴安!B138</f>
        <v>0</v>
      </c>
      <c r="L139" s="8">
        <f>聖母!B139</f>
        <v>0</v>
      </c>
      <c r="M139" s="8">
        <f>關慈!B138</f>
        <v>0</v>
      </c>
      <c r="N139" s="8">
        <f>蘭嶼!B138</f>
        <v>0</v>
      </c>
      <c r="O139" s="8">
        <f>靈糧堂!B138</f>
        <v>0</v>
      </c>
    </row>
    <row r="140" spans="1:15">
      <c r="A140" s="2" t="s">
        <v>233</v>
      </c>
      <c r="B140" s="10">
        <f t="shared" si="21"/>
        <v>10</v>
      </c>
      <c r="C140" s="11">
        <f t="shared" si="22"/>
        <v>1.2903225806451613E-2</v>
      </c>
      <c r="D140" s="8">
        <f>東美!B143</f>
        <v>5</v>
      </c>
      <c r="E140" s="8">
        <f>東基!B140</f>
        <v>0</v>
      </c>
      <c r="F140" s="8">
        <f>門諾!B139</f>
        <v>0</v>
      </c>
      <c r="G140" s="8">
        <f>紅會!B139</f>
        <v>3</v>
      </c>
      <c r="H140" s="8">
        <f>真善美!B139</f>
        <v>0</v>
      </c>
      <c r="I140" s="8">
        <f>馬偕!B139</f>
        <v>0</v>
      </c>
      <c r="J140" s="8">
        <f>麥子!B139</f>
        <v>2</v>
      </c>
      <c r="K140" s="8">
        <f>晴安!B139</f>
        <v>0</v>
      </c>
      <c r="L140" s="8">
        <f>聖母!B140</f>
        <v>0</v>
      </c>
      <c r="M140" s="8">
        <f>關慈!B139</f>
        <v>0</v>
      </c>
      <c r="N140" s="8">
        <f>蘭嶼!B139</f>
        <v>0</v>
      </c>
      <c r="O140" s="8">
        <f>靈糧堂!B139</f>
        <v>0</v>
      </c>
    </row>
    <row r="141" spans="1:15">
      <c r="A141" s="2" t="s">
        <v>123</v>
      </c>
      <c r="B141" s="10">
        <f t="shared" si="21"/>
        <v>31</v>
      </c>
      <c r="C141" s="11">
        <f t="shared" si="22"/>
        <v>0.04</v>
      </c>
      <c r="D141" s="8">
        <f>東美!B143</f>
        <v>5</v>
      </c>
      <c r="E141" s="8">
        <f>東基!B141</f>
        <v>0</v>
      </c>
      <c r="F141" s="8">
        <f>門諾!B140</f>
        <v>4</v>
      </c>
      <c r="G141" s="8">
        <f>紅會!B139</f>
        <v>3</v>
      </c>
      <c r="H141" s="8">
        <f>真善美!B140</f>
        <v>0</v>
      </c>
      <c r="I141" s="8">
        <f>馬偕!B140</f>
        <v>0</v>
      </c>
      <c r="J141" s="8">
        <f>麥子!B140</f>
        <v>9</v>
      </c>
      <c r="K141" s="8">
        <f>晴安!B140</f>
        <v>0</v>
      </c>
      <c r="L141" s="8">
        <f>聖母!B141</f>
        <v>0</v>
      </c>
      <c r="M141" s="8">
        <f>關慈!B140</f>
        <v>0</v>
      </c>
      <c r="N141" s="8">
        <f>蘭嶼!B140</f>
        <v>0</v>
      </c>
      <c r="O141" s="8">
        <f>靈糧堂!B140</f>
        <v>10</v>
      </c>
    </row>
    <row r="142" spans="1:15">
      <c r="A142" s="2" t="s">
        <v>17</v>
      </c>
      <c r="B142" s="10">
        <f t="shared" si="21"/>
        <v>9</v>
      </c>
      <c r="C142" s="11">
        <f t="shared" si="22"/>
        <v>1.1612903225806452E-2</v>
      </c>
      <c r="D142" s="8">
        <f>東美!B144</f>
        <v>0</v>
      </c>
      <c r="E142" s="8">
        <f>東基!B141</f>
        <v>0</v>
      </c>
      <c r="F142" s="8">
        <f>門諾!B141</f>
        <v>0</v>
      </c>
      <c r="G142" s="8">
        <f>紅會!B140</f>
        <v>0</v>
      </c>
      <c r="H142" s="8">
        <f>真善美!B141</f>
        <v>0</v>
      </c>
      <c r="I142" s="8">
        <f>馬偕!B141</f>
        <v>0</v>
      </c>
      <c r="J142" s="8">
        <f>麥子!B141</f>
        <v>0</v>
      </c>
      <c r="K142" s="8">
        <f>晴安!B141</f>
        <v>0</v>
      </c>
      <c r="L142" s="8">
        <f>聖母!B142</f>
        <v>9</v>
      </c>
      <c r="M142" s="8">
        <f>關慈!B141</f>
        <v>0</v>
      </c>
      <c r="N142" s="8">
        <f>蘭嶼!B141</f>
        <v>0</v>
      </c>
      <c r="O142" s="8">
        <f>靈糧堂!B141</f>
        <v>0</v>
      </c>
    </row>
    <row r="143" spans="1:15">
      <c r="A143" s="2" t="s">
        <v>120</v>
      </c>
      <c r="B143" s="10">
        <f t="shared" si="21"/>
        <v>20</v>
      </c>
      <c r="C143" s="11">
        <f t="shared" si="22"/>
        <v>2.5806451612903226E-2</v>
      </c>
      <c r="D143" s="8">
        <f>東美!B145</f>
        <v>7</v>
      </c>
      <c r="E143" s="8">
        <f>東基!B142</f>
        <v>2</v>
      </c>
      <c r="F143" s="8">
        <f>門諾!B142</f>
        <v>0</v>
      </c>
      <c r="G143" s="8">
        <f>紅會!B141</f>
        <v>0</v>
      </c>
      <c r="H143" s="8">
        <f>真善美!B142</f>
        <v>1</v>
      </c>
      <c r="I143" s="8">
        <f>馬偕!B142</f>
        <v>1</v>
      </c>
      <c r="J143" s="8">
        <f>麥子!B142</f>
        <v>3</v>
      </c>
      <c r="K143" s="8">
        <f>晴安!B142</f>
        <v>4</v>
      </c>
      <c r="L143" s="8">
        <f>聖母!B143</f>
        <v>1</v>
      </c>
      <c r="M143" s="8">
        <f>關慈!B142</f>
        <v>0</v>
      </c>
      <c r="N143" s="8">
        <f>蘭嶼!B142</f>
        <v>1</v>
      </c>
      <c r="O143" s="8">
        <f>靈糧堂!B142</f>
        <v>0</v>
      </c>
    </row>
    <row r="144" spans="1:15">
      <c r="A144" s="2" t="s">
        <v>121</v>
      </c>
      <c r="B144" s="10">
        <f t="shared" si="21"/>
        <v>94</v>
      </c>
      <c r="C144" s="11">
        <f t="shared" si="22"/>
        <v>0.12129032258064516</v>
      </c>
      <c r="D144" s="8">
        <f>東美!B146</f>
        <v>18</v>
      </c>
      <c r="E144" s="8">
        <f>東基!B143</f>
        <v>17</v>
      </c>
      <c r="F144" s="8">
        <f>門諾!B143</f>
        <v>0</v>
      </c>
      <c r="G144" s="8">
        <f>紅會!B142</f>
        <v>3</v>
      </c>
      <c r="H144" s="8">
        <f>真善美!B143</f>
        <v>16</v>
      </c>
      <c r="I144" s="8">
        <f>馬偕!B143</f>
        <v>7</v>
      </c>
      <c r="J144" s="8">
        <f>麥子!B143</f>
        <v>17</v>
      </c>
      <c r="K144" s="8">
        <f>晴安!B143</f>
        <v>16</v>
      </c>
      <c r="L144" s="8">
        <f>聖母!B144</f>
        <v>0</v>
      </c>
      <c r="M144" s="8">
        <f>關慈!B143</f>
        <v>0</v>
      </c>
      <c r="N144" s="8">
        <f>蘭嶼!B143</f>
        <v>0</v>
      </c>
      <c r="O144" s="8">
        <f>靈糧堂!B143</f>
        <v>0</v>
      </c>
    </row>
    <row r="145" spans="1:15">
      <c r="A145" s="2" t="s">
        <v>127</v>
      </c>
      <c r="B145" s="10">
        <f t="shared" si="21"/>
        <v>26</v>
      </c>
      <c r="C145" s="11">
        <f t="shared" si="22"/>
        <v>3.3548387096774192E-2</v>
      </c>
      <c r="D145" s="8">
        <f>東美!B147</f>
        <v>5</v>
      </c>
      <c r="E145" s="8">
        <f>東基!B144</f>
        <v>0</v>
      </c>
      <c r="F145" s="8">
        <f>門諾!B144</f>
        <v>3</v>
      </c>
      <c r="G145" s="8">
        <f>紅會!B143</f>
        <v>15</v>
      </c>
      <c r="H145" s="8">
        <f>真善美!B144</f>
        <v>3</v>
      </c>
      <c r="I145" s="8">
        <f>馬偕!B144</f>
        <v>0</v>
      </c>
      <c r="J145" s="8">
        <f>麥子!B144</f>
        <v>0</v>
      </c>
      <c r="K145" s="8">
        <f>晴安!B144</f>
        <v>0</v>
      </c>
      <c r="L145" s="8">
        <f>聖母!B145</f>
        <v>0</v>
      </c>
      <c r="M145" s="8">
        <f>關慈!B144</f>
        <v>0</v>
      </c>
      <c r="N145" s="8">
        <f>蘭嶼!B144</f>
        <v>0</v>
      </c>
      <c r="O145" s="8">
        <f>靈糧堂!B144</f>
        <v>0</v>
      </c>
    </row>
    <row r="146" spans="1:15">
      <c r="A146" s="2" t="s">
        <v>122</v>
      </c>
      <c r="B146" s="10">
        <f t="shared" si="21"/>
        <v>12</v>
      </c>
      <c r="C146" s="11">
        <f t="shared" si="22"/>
        <v>1.5483870967741935E-2</v>
      </c>
      <c r="D146" s="8">
        <f>東美!B148</f>
        <v>0</v>
      </c>
      <c r="E146" s="8">
        <f>東基!B145</f>
        <v>0</v>
      </c>
      <c r="F146" s="8">
        <f>門諾!B145</f>
        <v>0</v>
      </c>
      <c r="G146" s="8">
        <f>紅會!B144</f>
        <v>0</v>
      </c>
      <c r="H146" s="8">
        <f>真善美!B145</f>
        <v>0</v>
      </c>
      <c r="I146" s="8">
        <f>馬偕!B145</f>
        <v>6</v>
      </c>
      <c r="J146" s="8">
        <f>麥子!B145</f>
        <v>2</v>
      </c>
      <c r="K146" s="8">
        <f>晴安!B145</f>
        <v>0</v>
      </c>
      <c r="L146" s="8">
        <f>聖母!B146</f>
        <v>0</v>
      </c>
      <c r="M146" s="8">
        <f>關慈!B145</f>
        <v>4</v>
      </c>
      <c r="N146" s="8">
        <f>蘭嶼!B145</f>
        <v>0</v>
      </c>
      <c r="O146" s="8">
        <f>靈糧堂!B145</f>
        <v>0</v>
      </c>
    </row>
    <row r="147" spans="1:15">
      <c r="A147" s="2" t="s">
        <v>128</v>
      </c>
      <c r="B147" s="10">
        <f t="shared" si="21"/>
        <v>3</v>
      </c>
      <c r="C147" s="11">
        <f t="shared" si="22"/>
        <v>3.8709677419354839E-3</v>
      </c>
      <c r="D147" s="8">
        <f>東美!B149</f>
        <v>0</v>
      </c>
      <c r="E147" s="8">
        <f>東基!B146</f>
        <v>0</v>
      </c>
      <c r="F147" s="8">
        <f>門諾!B146</f>
        <v>0</v>
      </c>
      <c r="G147" s="8">
        <f>紅會!B145</f>
        <v>0</v>
      </c>
      <c r="H147" s="8">
        <f>真善美!B146</f>
        <v>0</v>
      </c>
      <c r="I147" s="8">
        <f>馬偕!B146</f>
        <v>0</v>
      </c>
      <c r="J147" s="8">
        <f>麥子!B146</f>
        <v>0</v>
      </c>
      <c r="K147" s="8">
        <f>晴安!B146</f>
        <v>0</v>
      </c>
      <c r="L147" s="8">
        <f>聖母!B147</f>
        <v>0</v>
      </c>
      <c r="M147" s="8">
        <f>關慈!B146</f>
        <v>3</v>
      </c>
      <c r="N147" s="8">
        <f>蘭嶼!B146</f>
        <v>0</v>
      </c>
      <c r="O147" s="8">
        <f>靈糧堂!B146</f>
        <v>0</v>
      </c>
    </row>
    <row r="148" spans="1:15">
      <c r="A148" s="2" t="s">
        <v>129</v>
      </c>
      <c r="B148" s="10">
        <f t="shared" si="21"/>
        <v>13</v>
      </c>
      <c r="C148" s="11">
        <f t="shared" si="22"/>
        <v>1.6774193548387096E-2</v>
      </c>
      <c r="D148" s="8">
        <f>東美!B150</f>
        <v>0</v>
      </c>
      <c r="E148" s="8">
        <f>東基!B147</f>
        <v>0</v>
      </c>
      <c r="F148" s="8">
        <f>門諾!B147</f>
        <v>2</v>
      </c>
      <c r="G148" s="8">
        <f>紅會!B146</f>
        <v>0</v>
      </c>
      <c r="H148" s="8">
        <f>真善美!B147</f>
        <v>0</v>
      </c>
      <c r="I148" s="8">
        <f>馬偕!B147</f>
        <v>0</v>
      </c>
      <c r="J148" s="8">
        <f>麥子!B147</f>
        <v>0</v>
      </c>
      <c r="K148" s="8">
        <f>晴安!B147</f>
        <v>0</v>
      </c>
      <c r="L148" s="8">
        <f>聖母!B148</f>
        <v>0</v>
      </c>
      <c r="M148" s="8">
        <f>關慈!B147</f>
        <v>0</v>
      </c>
      <c r="N148" s="8">
        <f>蘭嶼!B147</f>
        <v>0</v>
      </c>
      <c r="O148" s="8">
        <f>靈糧堂!B147</f>
        <v>11</v>
      </c>
    </row>
    <row r="149" spans="1:15">
      <c r="A149" s="2" t="s">
        <v>130</v>
      </c>
      <c r="B149" s="10">
        <f t="shared" si="21"/>
        <v>0</v>
      </c>
      <c r="C149" s="11">
        <f t="shared" si="22"/>
        <v>0</v>
      </c>
      <c r="D149" s="8">
        <f>東美!B151</f>
        <v>0</v>
      </c>
      <c r="E149" s="8">
        <f>東基!B148</f>
        <v>0</v>
      </c>
      <c r="F149" s="8">
        <f>門諾!B148</f>
        <v>0</v>
      </c>
      <c r="G149" s="8">
        <f>紅會!B147</f>
        <v>0</v>
      </c>
      <c r="H149" s="8">
        <f>真善美!B148</f>
        <v>0</v>
      </c>
      <c r="I149" s="8">
        <f>馬偕!B148</f>
        <v>0</v>
      </c>
      <c r="J149" s="8">
        <f>麥子!B148</f>
        <v>0</v>
      </c>
      <c r="K149" s="8">
        <f>晴安!B148</f>
        <v>0</v>
      </c>
      <c r="L149" s="8">
        <f>聖母!B149</f>
        <v>0</v>
      </c>
      <c r="M149" s="8">
        <f>關慈!B148</f>
        <v>0</v>
      </c>
      <c r="N149" s="8">
        <f>蘭嶼!B148</f>
        <v>0</v>
      </c>
      <c r="O149" s="8">
        <f>靈糧堂!B148</f>
        <v>0</v>
      </c>
    </row>
    <row r="150" spans="1:15">
      <c r="A150" s="2" t="s">
        <v>164</v>
      </c>
      <c r="B150" s="10">
        <f t="shared" si="21"/>
        <v>12</v>
      </c>
      <c r="C150" s="11">
        <f t="shared" si="22"/>
        <v>1.5483870967741935E-2</v>
      </c>
      <c r="D150" s="8">
        <f>東美!B152</f>
        <v>0</v>
      </c>
      <c r="E150" s="8">
        <f>東基!B149</f>
        <v>0</v>
      </c>
      <c r="F150" s="8">
        <f>門諾!B149</f>
        <v>0</v>
      </c>
      <c r="G150" s="8">
        <f>紅會!B148</f>
        <v>0</v>
      </c>
      <c r="H150" s="8">
        <f>真善美!B149</f>
        <v>1</v>
      </c>
      <c r="I150" s="8">
        <f>馬偕!B149</f>
        <v>0</v>
      </c>
      <c r="J150" s="8">
        <f>麥子!B149</f>
        <v>2</v>
      </c>
      <c r="K150" s="8">
        <f>晴安!B149</f>
        <v>0</v>
      </c>
      <c r="L150" s="8">
        <f>聖母!B150</f>
        <v>0</v>
      </c>
      <c r="M150" s="8">
        <f>關慈!B149</f>
        <v>9</v>
      </c>
      <c r="N150" s="8">
        <f>蘭嶼!B149</f>
        <v>0</v>
      </c>
      <c r="O150" s="8">
        <f>靈糧堂!B149</f>
        <v>0</v>
      </c>
    </row>
    <row r="151" spans="1:15">
      <c r="A151" s="2" t="s">
        <v>165</v>
      </c>
      <c r="B151" s="10">
        <f t="shared" si="21"/>
        <v>3</v>
      </c>
      <c r="C151" s="11">
        <f t="shared" si="22"/>
        <v>3.8709677419354839E-3</v>
      </c>
      <c r="D151" s="8">
        <f>東美!B153</f>
        <v>0</v>
      </c>
      <c r="E151" s="8">
        <f>東基!B150</f>
        <v>0</v>
      </c>
      <c r="F151" s="8">
        <f>門諾!B150</f>
        <v>3</v>
      </c>
      <c r="G151" s="8">
        <f>紅會!B149</f>
        <v>0</v>
      </c>
      <c r="H151" s="8">
        <f>真善美!B150</f>
        <v>0</v>
      </c>
      <c r="I151" s="8">
        <f>馬偕!B150</f>
        <v>0</v>
      </c>
      <c r="J151" s="8">
        <f>麥子!B150</f>
        <v>0</v>
      </c>
      <c r="K151" s="8">
        <f>晴安!B150</f>
        <v>0</v>
      </c>
      <c r="L151" s="8">
        <f>聖母!B151</f>
        <v>0</v>
      </c>
      <c r="M151" s="8">
        <f>關慈!B150</f>
        <v>0</v>
      </c>
      <c r="N151" s="8">
        <f>蘭嶼!B150</f>
        <v>0</v>
      </c>
      <c r="O151" s="8">
        <f>靈糧堂!B150</f>
        <v>0</v>
      </c>
    </row>
    <row r="152" spans="1:15">
      <c r="A152" s="2" t="s">
        <v>166</v>
      </c>
      <c r="B152" s="10">
        <f t="shared" si="21"/>
        <v>18</v>
      </c>
      <c r="C152" s="11">
        <f t="shared" si="22"/>
        <v>2.3225806451612905E-2</v>
      </c>
      <c r="D152" s="8">
        <f>東美!B154</f>
        <v>0</v>
      </c>
      <c r="E152" s="8">
        <f>東基!B151</f>
        <v>11</v>
      </c>
      <c r="F152" s="8">
        <f>門諾!B151</f>
        <v>0</v>
      </c>
      <c r="G152" s="8">
        <f>紅會!B150</f>
        <v>0</v>
      </c>
      <c r="H152" s="8">
        <f>真善美!B151</f>
        <v>0</v>
      </c>
      <c r="I152" s="8">
        <f>馬偕!B151</f>
        <v>0</v>
      </c>
      <c r="J152" s="8">
        <f>麥子!B151</f>
        <v>1</v>
      </c>
      <c r="K152" s="8">
        <f>晴安!B151</f>
        <v>0</v>
      </c>
      <c r="L152" s="8">
        <f>聖母!B152</f>
        <v>0</v>
      </c>
      <c r="M152" s="8">
        <f>關慈!B151</f>
        <v>6</v>
      </c>
      <c r="N152" s="8">
        <f>蘭嶼!B151</f>
        <v>0</v>
      </c>
      <c r="O152" s="8">
        <f>靈糧堂!B151</f>
        <v>0</v>
      </c>
    </row>
    <row r="153" spans="1:15">
      <c r="A153" s="6" t="s">
        <v>169</v>
      </c>
      <c r="B153" s="10">
        <f t="shared" si="21"/>
        <v>10</v>
      </c>
      <c r="C153" s="11">
        <f t="shared" ref="C153" si="23">B153/$B$133</f>
        <v>1.2903225806451613E-2</v>
      </c>
      <c r="D153" s="8">
        <f>東美!B155</f>
        <v>7</v>
      </c>
      <c r="E153" s="8">
        <f>東基!B152</f>
        <v>0</v>
      </c>
      <c r="F153" s="8">
        <f>門諾!B152</f>
        <v>0</v>
      </c>
      <c r="G153" s="8">
        <f>紅會!B151</f>
        <v>0</v>
      </c>
      <c r="H153" s="8">
        <f>真善美!B152</f>
        <v>0</v>
      </c>
      <c r="I153" s="8">
        <f>馬偕!B152</f>
        <v>0</v>
      </c>
      <c r="J153" s="8">
        <f>麥子!B152</f>
        <v>0</v>
      </c>
      <c r="K153" s="8">
        <f>晴安!B152</f>
        <v>0</v>
      </c>
      <c r="L153" s="8">
        <f>聖母!B153</f>
        <v>3</v>
      </c>
      <c r="M153" s="8">
        <f>關慈!B152</f>
        <v>0</v>
      </c>
      <c r="N153" s="8">
        <f>蘭嶼!B152</f>
        <v>0</v>
      </c>
      <c r="O153" s="8">
        <f>靈糧堂!B152</f>
        <v>0</v>
      </c>
    </row>
    <row r="154" spans="1:15">
      <c r="A154" s="66" t="s">
        <v>242</v>
      </c>
      <c r="B154" s="10">
        <f t="shared" ref="B154:B155" si="24">SUM(D154:O154)</f>
        <v>0</v>
      </c>
      <c r="C154" s="11">
        <f t="shared" ref="C154:C155" si="25">B154/$B$133</f>
        <v>0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>
      <c r="A155" s="67" t="s">
        <v>249</v>
      </c>
      <c r="B155" s="10">
        <f t="shared" si="24"/>
        <v>0</v>
      </c>
      <c r="C155" s="11">
        <f t="shared" si="25"/>
        <v>0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>
      <c r="A156" s="2" t="s">
        <v>9</v>
      </c>
      <c r="B156" s="10">
        <f t="shared" si="21"/>
        <v>1</v>
      </c>
      <c r="C156" s="11">
        <f t="shared" si="22"/>
        <v>1.2903225806451613E-3</v>
      </c>
      <c r="D156" s="8">
        <f>東美!B158</f>
        <v>0</v>
      </c>
      <c r="E156" s="8">
        <f>東基!B153</f>
        <v>0</v>
      </c>
      <c r="F156" s="8">
        <f>門諾!B153</f>
        <v>0</v>
      </c>
      <c r="G156" s="8">
        <f>紅會!B152</f>
        <v>0</v>
      </c>
      <c r="H156" s="8">
        <f>真善美!B153</f>
        <v>0</v>
      </c>
      <c r="I156" s="8">
        <f>馬偕!B153</f>
        <v>0</v>
      </c>
      <c r="J156" s="8">
        <f>麥子!B153</f>
        <v>0</v>
      </c>
      <c r="K156" s="8">
        <f>晴安!B153</f>
        <v>0</v>
      </c>
      <c r="L156" s="8">
        <f>聖母!B155</f>
        <v>1</v>
      </c>
      <c r="M156" s="8">
        <f>關慈!B153</f>
        <v>0</v>
      </c>
      <c r="N156" s="8">
        <f>蘭嶼!B153</f>
        <v>0</v>
      </c>
      <c r="O156" s="8">
        <f>靈糧堂!B153</f>
        <v>0</v>
      </c>
    </row>
    <row r="157" spans="1:15">
      <c r="A157" s="2" t="s">
        <v>10</v>
      </c>
      <c r="B157" s="10">
        <f t="shared" si="21"/>
        <v>0</v>
      </c>
      <c r="C157" s="11">
        <f t="shared" si="22"/>
        <v>0</v>
      </c>
      <c r="D157" s="8">
        <f>東美!B159</f>
        <v>0</v>
      </c>
      <c r="E157" s="8">
        <f>東基!B154</f>
        <v>0</v>
      </c>
      <c r="F157" s="8">
        <f>門諾!B154</f>
        <v>0</v>
      </c>
      <c r="G157" s="8">
        <f>紅會!B153</f>
        <v>0</v>
      </c>
      <c r="H157" s="8">
        <f>真善美!B154</f>
        <v>0</v>
      </c>
      <c r="I157" s="8">
        <f>馬偕!B154</f>
        <v>0</v>
      </c>
      <c r="J157" s="8">
        <f>麥子!B154</f>
        <v>0</v>
      </c>
      <c r="K157" s="8">
        <f>晴安!B154</f>
        <v>0</v>
      </c>
      <c r="L157" s="8">
        <f>聖母!B156</f>
        <v>0</v>
      </c>
      <c r="M157" s="8">
        <f>關慈!B154</f>
        <v>0</v>
      </c>
      <c r="N157" s="8">
        <f>蘭嶼!B154</f>
        <v>0</v>
      </c>
      <c r="O157" s="8">
        <f>靈糧堂!B154</f>
        <v>0</v>
      </c>
    </row>
    <row r="158" spans="1:15">
      <c r="A158" s="2" t="s">
        <v>11</v>
      </c>
      <c r="B158" s="10">
        <f t="shared" si="21"/>
        <v>4</v>
      </c>
      <c r="C158" s="11">
        <f t="shared" si="22"/>
        <v>5.1612903225806452E-3</v>
      </c>
      <c r="D158" s="8">
        <f>東美!B160</f>
        <v>0</v>
      </c>
      <c r="E158" s="8">
        <f>東基!B155</f>
        <v>2</v>
      </c>
      <c r="F158" s="8">
        <f>門諾!B155</f>
        <v>0</v>
      </c>
      <c r="G158" s="8">
        <f>紅會!B154</f>
        <v>0</v>
      </c>
      <c r="H158" s="8">
        <f>真善美!B155</f>
        <v>0</v>
      </c>
      <c r="I158" s="8">
        <f>馬偕!B155</f>
        <v>0</v>
      </c>
      <c r="J158" s="8">
        <f>麥子!B155</f>
        <v>1</v>
      </c>
      <c r="K158" s="8">
        <f>晴安!B155</f>
        <v>1</v>
      </c>
      <c r="L158" s="8">
        <f>聖母!B157</f>
        <v>0</v>
      </c>
      <c r="M158" s="8">
        <f>關慈!B155</f>
        <v>0</v>
      </c>
      <c r="N158" s="8">
        <f>蘭嶼!B155</f>
        <v>0</v>
      </c>
      <c r="O158" s="8">
        <f>靈糧堂!B155</f>
        <v>0</v>
      </c>
    </row>
    <row r="159" spans="1:15">
      <c r="A159" s="2" t="s">
        <v>12</v>
      </c>
      <c r="B159" s="10">
        <f t="shared" si="21"/>
        <v>6</v>
      </c>
      <c r="C159" s="11">
        <f t="shared" si="22"/>
        <v>7.7419354838709677E-3</v>
      </c>
      <c r="D159" s="8">
        <f>東美!B161</f>
        <v>1</v>
      </c>
      <c r="E159" s="8">
        <f>東基!B156</f>
        <v>0</v>
      </c>
      <c r="F159" s="8">
        <f>門諾!B156</f>
        <v>0</v>
      </c>
      <c r="G159" s="8">
        <f>紅會!B155</f>
        <v>0</v>
      </c>
      <c r="H159" s="8">
        <f>真善美!B156</f>
        <v>0</v>
      </c>
      <c r="I159" s="8">
        <f>馬偕!B156</f>
        <v>1</v>
      </c>
      <c r="J159" s="8">
        <f>麥子!B156</f>
        <v>3</v>
      </c>
      <c r="K159" s="8">
        <f>晴安!B156</f>
        <v>1</v>
      </c>
      <c r="L159" s="8">
        <f>聖母!B158</f>
        <v>0</v>
      </c>
      <c r="M159" s="8">
        <f>關慈!B156</f>
        <v>0</v>
      </c>
      <c r="N159" s="8">
        <f>蘭嶼!B156</f>
        <v>0</v>
      </c>
      <c r="O159" s="8">
        <f>靈糧堂!B156</f>
        <v>0</v>
      </c>
    </row>
    <row r="160" spans="1:15">
      <c r="A160" s="2" t="s">
        <v>13</v>
      </c>
      <c r="B160" s="10">
        <f t="shared" si="21"/>
        <v>10</v>
      </c>
      <c r="C160" s="11">
        <f t="shared" si="22"/>
        <v>1.2903225806451613E-2</v>
      </c>
      <c r="D160" s="8">
        <f>東美!B162</f>
        <v>3</v>
      </c>
      <c r="E160" s="8">
        <f>東基!B157</f>
        <v>3</v>
      </c>
      <c r="F160" s="8">
        <f>門諾!B157</f>
        <v>0</v>
      </c>
      <c r="G160" s="8">
        <f>紅會!B156</f>
        <v>1</v>
      </c>
      <c r="H160" s="8">
        <f>真善美!B157</f>
        <v>1</v>
      </c>
      <c r="I160" s="8">
        <f>馬偕!B157</f>
        <v>2</v>
      </c>
      <c r="J160" s="8">
        <f>麥子!B157</f>
        <v>0</v>
      </c>
      <c r="K160" s="8">
        <f>晴安!B157</f>
        <v>0</v>
      </c>
      <c r="L160" s="8">
        <f>聖母!B159</f>
        <v>0</v>
      </c>
      <c r="M160" s="8">
        <f>關慈!B157</f>
        <v>0</v>
      </c>
      <c r="N160" s="8">
        <f>蘭嶼!B157</f>
        <v>0</v>
      </c>
      <c r="O160" s="8">
        <f>靈糧堂!B157</f>
        <v>0</v>
      </c>
    </row>
    <row r="161" spans="1:15">
      <c r="A161" s="2" t="s">
        <v>14</v>
      </c>
      <c r="B161" s="10">
        <f t="shared" si="21"/>
        <v>5</v>
      </c>
      <c r="C161" s="11">
        <f t="shared" si="22"/>
        <v>6.4516129032258064E-3</v>
      </c>
      <c r="D161" s="8">
        <f>東美!B163</f>
        <v>0</v>
      </c>
      <c r="E161" s="8">
        <f>東基!B158</f>
        <v>0</v>
      </c>
      <c r="F161" s="8">
        <f>門諾!B158</f>
        <v>0</v>
      </c>
      <c r="G161" s="8">
        <f>紅會!B157</f>
        <v>3</v>
      </c>
      <c r="H161" s="8">
        <f>真善美!B158</f>
        <v>0</v>
      </c>
      <c r="I161" s="8">
        <f>馬偕!B158</f>
        <v>0</v>
      </c>
      <c r="J161" s="8">
        <f>麥子!B158</f>
        <v>0</v>
      </c>
      <c r="K161" s="8">
        <f>晴安!B158</f>
        <v>0</v>
      </c>
      <c r="L161" s="8">
        <f>聖母!B160</f>
        <v>0</v>
      </c>
      <c r="M161" s="8">
        <f>關慈!B158</f>
        <v>2</v>
      </c>
      <c r="N161" s="8">
        <f>蘭嶼!B158</f>
        <v>0</v>
      </c>
      <c r="O161" s="8">
        <f>靈糧堂!B158</f>
        <v>0</v>
      </c>
    </row>
    <row r="162" spans="1:15">
      <c r="A162" s="2" t="s">
        <v>15</v>
      </c>
      <c r="B162" s="10">
        <f t="shared" si="21"/>
        <v>10</v>
      </c>
      <c r="C162" s="11">
        <f t="shared" si="22"/>
        <v>1.2903225806451613E-2</v>
      </c>
      <c r="D162" s="8">
        <f>東美!B164</f>
        <v>0</v>
      </c>
      <c r="E162" s="8">
        <f>東基!B159</f>
        <v>1</v>
      </c>
      <c r="F162" s="8">
        <f>門諾!B159</f>
        <v>0</v>
      </c>
      <c r="G162" s="8">
        <f>紅會!B158</f>
        <v>0</v>
      </c>
      <c r="H162" s="8">
        <f>真善美!B159</f>
        <v>0</v>
      </c>
      <c r="I162" s="8">
        <f>馬偕!B159</f>
        <v>0</v>
      </c>
      <c r="J162" s="8">
        <f>麥子!B159</f>
        <v>9</v>
      </c>
      <c r="K162" s="8">
        <f>晴安!B159</f>
        <v>0</v>
      </c>
      <c r="L162" s="8">
        <f>聖母!B161</f>
        <v>0</v>
      </c>
      <c r="M162" s="8">
        <f>關慈!B159</f>
        <v>0</v>
      </c>
      <c r="N162" s="8">
        <f>蘭嶼!B159</f>
        <v>0</v>
      </c>
      <c r="O162" s="8">
        <f>靈糧堂!B159</f>
        <v>0</v>
      </c>
    </row>
    <row r="163" spans="1:15">
      <c r="A163" s="2" t="s">
        <v>16</v>
      </c>
      <c r="B163" s="10">
        <f t="shared" si="21"/>
        <v>8</v>
      </c>
      <c r="C163" s="11">
        <f t="shared" si="22"/>
        <v>1.032258064516129E-2</v>
      </c>
      <c r="D163" s="8">
        <f>東美!B165</f>
        <v>0</v>
      </c>
      <c r="E163" s="8">
        <f>東基!B160</f>
        <v>0</v>
      </c>
      <c r="F163" s="8">
        <f>門諾!B160</f>
        <v>0</v>
      </c>
      <c r="G163" s="8">
        <f>紅會!B159</f>
        <v>0</v>
      </c>
      <c r="H163" s="8">
        <f>真善美!B160</f>
        <v>0</v>
      </c>
      <c r="I163" s="8">
        <f>馬偕!B160</f>
        <v>0</v>
      </c>
      <c r="J163" s="8">
        <f>麥子!B160</f>
        <v>0</v>
      </c>
      <c r="K163" s="8">
        <f>晴安!B160</f>
        <v>0</v>
      </c>
      <c r="L163" s="8">
        <f>聖母!B162</f>
        <v>0</v>
      </c>
      <c r="M163" s="8">
        <f>關慈!B160</f>
        <v>8</v>
      </c>
      <c r="N163" s="8">
        <f>蘭嶼!B160</f>
        <v>0</v>
      </c>
      <c r="O163" s="8">
        <f>靈糧堂!B160</f>
        <v>0</v>
      </c>
    </row>
    <row r="164" spans="1:15">
      <c r="A164" s="2" t="s">
        <v>18</v>
      </c>
      <c r="B164" s="10">
        <f t="shared" si="21"/>
        <v>10</v>
      </c>
      <c r="C164" s="11">
        <f t="shared" si="22"/>
        <v>1.2903225806451613E-2</v>
      </c>
      <c r="D164" s="8">
        <f>東美!B166</f>
        <v>0</v>
      </c>
      <c r="E164" s="8">
        <f>東基!B161</f>
        <v>0</v>
      </c>
      <c r="F164" s="8">
        <f>門諾!B161</f>
        <v>0</v>
      </c>
      <c r="G164" s="8">
        <f>紅會!B160</f>
        <v>0</v>
      </c>
      <c r="H164" s="8">
        <f>真善美!B161</f>
        <v>0</v>
      </c>
      <c r="I164" s="8">
        <f>馬偕!B161</f>
        <v>0</v>
      </c>
      <c r="J164" s="8">
        <f>麥子!B161</f>
        <v>0</v>
      </c>
      <c r="K164" s="8">
        <f>晴安!B161</f>
        <v>0</v>
      </c>
      <c r="L164" s="8">
        <f>聖母!B163</f>
        <v>10</v>
      </c>
      <c r="M164" s="8">
        <f>關慈!B161</f>
        <v>0</v>
      </c>
      <c r="N164" s="8">
        <f>蘭嶼!B161</f>
        <v>0</v>
      </c>
      <c r="O164" s="8">
        <f>靈糧堂!B161</f>
        <v>0</v>
      </c>
    </row>
    <row r="165" spans="1:15">
      <c r="A165" s="2" t="s">
        <v>131</v>
      </c>
      <c r="B165" s="10">
        <f t="shared" si="21"/>
        <v>0</v>
      </c>
      <c r="C165" s="11">
        <f t="shared" si="22"/>
        <v>0</v>
      </c>
      <c r="D165" s="8">
        <f>東美!B167</f>
        <v>0</v>
      </c>
      <c r="E165" s="8">
        <f>東基!B162</f>
        <v>0</v>
      </c>
      <c r="F165" s="8">
        <f>門諾!B162</f>
        <v>0</v>
      </c>
      <c r="G165" s="8">
        <f>紅會!B161</f>
        <v>0</v>
      </c>
      <c r="H165" s="8">
        <f>真善美!B162</f>
        <v>0</v>
      </c>
      <c r="I165" s="8">
        <f>馬偕!B162</f>
        <v>0</v>
      </c>
      <c r="J165" s="8">
        <f>麥子!B162</f>
        <v>0</v>
      </c>
      <c r="K165" s="8">
        <f>晴安!B162</f>
        <v>0</v>
      </c>
      <c r="L165" s="8">
        <f>聖母!B164</f>
        <v>0</v>
      </c>
      <c r="M165" s="8">
        <f>關慈!B162</f>
        <v>0</v>
      </c>
      <c r="N165" s="8">
        <f>蘭嶼!B162</f>
        <v>0</v>
      </c>
      <c r="O165" s="8">
        <f>靈糧堂!B162</f>
        <v>0</v>
      </c>
    </row>
    <row r="166" spans="1:15">
      <c r="A166" s="2" t="s">
        <v>74</v>
      </c>
      <c r="B166" s="10">
        <f t="shared" si="21"/>
        <v>1</v>
      </c>
      <c r="C166" s="11">
        <f t="shared" si="22"/>
        <v>1.2903225806451613E-3</v>
      </c>
      <c r="D166" s="8">
        <f>東美!B168</f>
        <v>0</v>
      </c>
      <c r="E166" s="8">
        <f>東基!B163</f>
        <v>0</v>
      </c>
      <c r="F166" s="8">
        <f>門諾!B163</f>
        <v>0</v>
      </c>
      <c r="G166" s="8">
        <f>紅會!B162</f>
        <v>0</v>
      </c>
      <c r="H166" s="8">
        <f>真善美!B163</f>
        <v>0</v>
      </c>
      <c r="I166" s="8">
        <f>馬偕!B163</f>
        <v>0</v>
      </c>
      <c r="J166" s="8">
        <f>麥子!B163</f>
        <v>0</v>
      </c>
      <c r="K166" s="8">
        <f>晴安!B163</f>
        <v>0</v>
      </c>
      <c r="L166" s="8">
        <f>聖母!B165</f>
        <v>0</v>
      </c>
      <c r="M166" s="8">
        <f>關慈!B163</f>
        <v>1</v>
      </c>
      <c r="N166" s="8">
        <f>蘭嶼!B163</f>
        <v>0</v>
      </c>
      <c r="O166" s="8">
        <f>靈糧堂!B163</f>
        <v>0</v>
      </c>
    </row>
    <row r="167" spans="1:15">
      <c r="A167" s="2" t="s">
        <v>75</v>
      </c>
      <c r="B167" s="10">
        <f t="shared" si="21"/>
        <v>4</v>
      </c>
      <c r="C167" s="11">
        <f t="shared" si="22"/>
        <v>5.1612903225806452E-3</v>
      </c>
      <c r="D167" s="8">
        <f>東美!B169</f>
        <v>1</v>
      </c>
      <c r="E167" s="8">
        <f>東基!B164</f>
        <v>0</v>
      </c>
      <c r="F167" s="8">
        <f>門諾!B164</f>
        <v>0</v>
      </c>
      <c r="G167" s="8">
        <f>紅會!B163</f>
        <v>0</v>
      </c>
      <c r="H167" s="8">
        <f>真善美!B164</f>
        <v>0</v>
      </c>
      <c r="I167" s="8">
        <f>馬偕!B164</f>
        <v>2</v>
      </c>
      <c r="J167" s="8">
        <f>麥子!B164</f>
        <v>0</v>
      </c>
      <c r="K167" s="8">
        <f>晴安!B164</f>
        <v>1</v>
      </c>
      <c r="L167" s="8">
        <f>聖母!B166</f>
        <v>0</v>
      </c>
      <c r="M167" s="8">
        <f>關慈!B164</f>
        <v>0</v>
      </c>
      <c r="N167" s="8">
        <f>蘭嶼!B164</f>
        <v>0</v>
      </c>
      <c r="O167" s="8">
        <f>靈糧堂!B164</f>
        <v>0</v>
      </c>
    </row>
    <row r="168" spans="1:15">
      <c r="A168" s="2" t="s">
        <v>76</v>
      </c>
      <c r="B168" s="10">
        <f t="shared" si="21"/>
        <v>1</v>
      </c>
      <c r="C168" s="11">
        <f t="shared" si="22"/>
        <v>1.2903225806451613E-3</v>
      </c>
      <c r="D168" s="8">
        <f>東美!B170</f>
        <v>0</v>
      </c>
      <c r="E168" s="8">
        <f>東基!B165</f>
        <v>0</v>
      </c>
      <c r="F168" s="8">
        <f>門諾!B165</f>
        <v>0</v>
      </c>
      <c r="G168" s="8">
        <f>紅會!B164</f>
        <v>0</v>
      </c>
      <c r="H168" s="8">
        <f>真善美!B165</f>
        <v>0</v>
      </c>
      <c r="I168" s="8">
        <f>馬偕!B165</f>
        <v>1</v>
      </c>
      <c r="J168" s="8">
        <f>麥子!B165</f>
        <v>0</v>
      </c>
      <c r="K168" s="8">
        <f>晴安!B165</f>
        <v>0</v>
      </c>
      <c r="L168" s="8">
        <f>聖母!B167</f>
        <v>0</v>
      </c>
      <c r="M168" s="8">
        <f>關慈!B165</f>
        <v>0</v>
      </c>
      <c r="N168" s="8">
        <f>蘭嶼!B165</f>
        <v>0</v>
      </c>
      <c r="O168" s="8">
        <f>靈糧堂!B165</f>
        <v>0</v>
      </c>
    </row>
    <row r="169" spans="1:15">
      <c r="A169" s="2" t="s">
        <v>77</v>
      </c>
      <c r="B169" s="10">
        <f t="shared" si="21"/>
        <v>4</v>
      </c>
      <c r="C169" s="11">
        <f t="shared" si="22"/>
        <v>5.1612903225806452E-3</v>
      </c>
      <c r="D169" s="8">
        <f>東美!B171</f>
        <v>0</v>
      </c>
      <c r="E169" s="8">
        <f>東基!B166</f>
        <v>1</v>
      </c>
      <c r="F169" s="8">
        <f>門諾!B166</f>
        <v>0</v>
      </c>
      <c r="G169" s="8">
        <f>紅會!B165</f>
        <v>0</v>
      </c>
      <c r="H169" s="8">
        <f>真善美!B166</f>
        <v>0</v>
      </c>
      <c r="I169" s="8">
        <f>馬偕!B166</f>
        <v>0</v>
      </c>
      <c r="J169" s="8">
        <f>麥子!B166</f>
        <v>1</v>
      </c>
      <c r="K169" s="8">
        <f>晴安!B166</f>
        <v>1</v>
      </c>
      <c r="L169" s="8">
        <f>聖母!B168</f>
        <v>1</v>
      </c>
      <c r="M169" s="8">
        <f>關慈!B166</f>
        <v>0</v>
      </c>
      <c r="N169" s="8">
        <f>蘭嶼!B166</f>
        <v>0</v>
      </c>
      <c r="O169" s="8">
        <f>靈糧堂!B166</f>
        <v>0</v>
      </c>
    </row>
    <row r="170" spans="1:15">
      <c r="A170" s="2" t="s">
        <v>78</v>
      </c>
      <c r="B170" s="10">
        <f t="shared" si="21"/>
        <v>4</v>
      </c>
      <c r="C170" s="11">
        <f t="shared" si="22"/>
        <v>5.1612903225806452E-3</v>
      </c>
      <c r="D170" s="8">
        <f>東美!B172</f>
        <v>2</v>
      </c>
      <c r="E170" s="8">
        <f>東基!B167</f>
        <v>2</v>
      </c>
      <c r="F170" s="8">
        <f>門諾!B167</f>
        <v>0</v>
      </c>
      <c r="G170" s="8">
        <f>紅會!B166</f>
        <v>0</v>
      </c>
      <c r="H170" s="8">
        <f>真善美!B167</f>
        <v>0</v>
      </c>
      <c r="I170" s="8">
        <f>馬偕!B167</f>
        <v>0</v>
      </c>
      <c r="J170" s="8">
        <f>麥子!B167</f>
        <v>0</v>
      </c>
      <c r="K170" s="8">
        <f>晴安!B167</f>
        <v>0</v>
      </c>
      <c r="L170" s="8">
        <f>聖母!B169</f>
        <v>0</v>
      </c>
      <c r="M170" s="8">
        <f>關慈!B167</f>
        <v>0</v>
      </c>
      <c r="N170" s="8">
        <f>蘭嶼!B167</f>
        <v>0</v>
      </c>
      <c r="O170" s="8">
        <f>靈糧堂!B167</f>
        <v>0</v>
      </c>
    </row>
    <row r="171" spans="1:15">
      <c r="A171" s="2" t="s">
        <v>79</v>
      </c>
      <c r="B171" s="10">
        <f t="shared" si="21"/>
        <v>0</v>
      </c>
      <c r="C171" s="11">
        <f t="shared" si="22"/>
        <v>0</v>
      </c>
      <c r="D171" s="8">
        <f>東美!B173</f>
        <v>0</v>
      </c>
      <c r="E171" s="8">
        <f>東基!B168</f>
        <v>0</v>
      </c>
      <c r="F171" s="8">
        <f>門諾!B168</f>
        <v>0</v>
      </c>
      <c r="G171" s="8">
        <f>紅會!B167</f>
        <v>0</v>
      </c>
      <c r="H171" s="8">
        <f>真善美!B168</f>
        <v>0</v>
      </c>
      <c r="I171" s="8">
        <f>馬偕!B168</f>
        <v>0</v>
      </c>
      <c r="J171" s="8">
        <f>麥子!B168</f>
        <v>0</v>
      </c>
      <c r="K171" s="8">
        <f>晴安!B168</f>
        <v>0</v>
      </c>
      <c r="L171" s="8">
        <f>聖母!B170</f>
        <v>0</v>
      </c>
      <c r="M171" s="8">
        <f>關慈!B168</f>
        <v>0</v>
      </c>
      <c r="N171" s="8">
        <f>蘭嶼!B168</f>
        <v>0</v>
      </c>
      <c r="O171" s="8">
        <f>靈糧堂!B168</f>
        <v>0</v>
      </c>
    </row>
    <row r="172" spans="1:15">
      <c r="A172" s="2" t="s">
        <v>80</v>
      </c>
      <c r="B172" s="10">
        <f t="shared" si="21"/>
        <v>1</v>
      </c>
      <c r="C172" s="11">
        <f t="shared" si="22"/>
        <v>1.2903225806451613E-3</v>
      </c>
      <c r="D172" s="8">
        <f>東美!B174</f>
        <v>0</v>
      </c>
      <c r="E172" s="8">
        <f>東基!B169</f>
        <v>1</v>
      </c>
      <c r="F172" s="8">
        <f>門諾!B169</f>
        <v>0</v>
      </c>
      <c r="G172" s="8">
        <f>紅會!B168</f>
        <v>0</v>
      </c>
      <c r="H172" s="8">
        <f>真善美!B169</f>
        <v>0</v>
      </c>
      <c r="I172" s="8">
        <f>馬偕!B169</f>
        <v>0</v>
      </c>
      <c r="J172" s="8">
        <f>麥子!B169</f>
        <v>0</v>
      </c>
      <c r="K172" s="8">
        <f>晴安!B169</f>
        <v>0</v>
      </c>
      <c r="L172" s="8">
        <f>聖母!B171</f>
        <v>0</v>
      </c>
      <c r="M172" s="8">
        <f>關慈!B169</f>
        <v>0</v>
      </c>
      <c r="N172" s="8">
        <f>蘭嶼!B169</f>
        <v>0</v>
      </c>
      <c r="O172" s="8">
        <f>靈糧堂!B169</f>
        <v>0</v>
      </c>
    </row>
    <row r="173" spans="1:15">
      <c r="A173" s="2" t="s">
        <v>81</v>
      </c>
      <c r="B173" s="10">
        <f t="shared" si="21"/>
        <v>6</v>
      </c>
      <c r="C173" s="11">
        <f t="shared" si="22"/>
        <v>7.7419354838709677E-3</v>
      </c>
      <c r="D173" s="8">
        <f>東美!B175</f>
        <v>1</v>
      </c>
      <c r="E173" s="8">
        <f>東基!B170</f>
        <v>0</v>
      </c>
      <c r="F173" s="8">
        <f>門諾!B170</f>
        <v>0</v>
      </c>
      <c r="G173" s="8">
        <f>紅會!B169</f>
        <v>1</v>
      </c>
      <c r="H173" s="8">
        <f>真善美!B170</f>
        <v>0</v>
      </c>
      <c r="I173" s="8">
        <f>馬偕!B170</f>
        <v>0</v>
      </c>
      <c r="J173" s="8">
        <f>麥子!B170</f>
        <v>1</v>
      </c>
      <c r="K173" s="8">
        <f>晴安!B170</f>
        <v>0</v>
      </c>
      <c r="L173" s="8">
        <f>聖母!B172</f>
        <v>2</v>
      </c>
      <c r="M173" s="8">
        <f>關慈!B170</f>
        <v>1</v>
      </c>
      <c r="N173" s="8">
        <f>蘭嶼!B170</f>
        <v>0</v>
      </c>
      <c r="O173" s="8">
        <f>靈糧堂!B170</f>
        <v>0</v>
      </c>
    </row>
    <row r="174" spans="1:15">
      <c r="A174" s="2" t="s">
        <v>82</v>
      </c>
      <c r="B174" s="10">
        <f t="shared" si="21"/>
        <v>7</v>
      </c>
      <c r="C174" s="11">
        <f t="shared" si="22"/>
        <v>9.0322580645161299E-3</v>
      </c>
      <c r="D174" s="8">
        <f>東美!B176</f>
        <v>0</v>
      </c>
      <c r="E174" s="8">
        <f>東基!B171</f>
        <v>5</v>
      </c>
      <c r="F174" s="8">
        <f>門諾!B171</f>
        <v>0</v>
      </c>
      <c r="G174" s="8">
        <f>紅會!B170</f>
        <v>0</v>
      </c>
      <c r="H174" s="8">
        <f>真善美!B171</f>
        <v>0</v>
      </c>
      <c r="I174" s="8">
        <f>馬偕!B171</f>
        <v>0</v>
      </c>
      <c r="J174" s="8">
        <f>麥子!B171</f>
        <v>0</v>
      </c>
      <c r="K174" s="8">
        <f>晴安!B171</f>
        <v>1</v>
      </c>
      <c r="L174" s="8">
        <f>聖母!B173</f>
        <v>0</v>
      </c>
      <c r="M174" s="8">
        <f>關慈!B171</f>
        <v>1</v>
      </c>
      <c r="N174" s="8">
        <f>蘭嶼!B171</f>
        <v>0</v>
      </c>
      <c r="O174" s="8">
        <f>靈糧堂!B171</f>
        <v>0</v>
      </c>
    </row>
    <row r="175" spans="1:15">
      <c r="A175" s="2" t="s">
        <v>83</v>
      </c>
      <c r="B175" s="10">
        <f t="shared" si="21"/>
        <v>2</v>
      </c>
      <c r="C175" s="11">
        <f t="shared" si="22"/>
        <v>2.5806451612903226E-3</v>
      </c>
      <c r="D175" s="8">
        <f>東美!B177</f>
        <v>0</v>
      </c>
      <c r="E175" s="8">
        <f>東基!B172</f>
        <v>1</v>
      </c>
      <c r="F175" s="8">
        <f>門諾!B172</f>
        <v>0</v>
      </c>
      <c r="G175" s="8">
        <f>紅會!B171</f>
        <v>0</v>
      </c>
      <c r="H175" s="8">
        <f>真善美!B172</f>
        <v>0</v>
      </c>
      <c r="I175" s="8">
        <f>馬偕!B172</f>
        <v>1</v>
      </c>
      <c r="J175" s="8">
        <f>麥子!B172</f>
        <v>0</v>
      </c>
      <c r="K175" s="8">
        <f>晴安!B172</f>
        <v>0</v>
      </c>
      <c r="L175" s="8">
        <f>聖母!B174</f>
        <v>0</v>
      </c>
      <c r="M175" s="8">
        <f>關慈!B172</f>
        <v>0</v>
      </c>
      <c r="N175" s="8">
        <f>蘭嶼!B172</f>
        <v>0</v>
      </c>
      <c r="O175" s="8">
        <f>靈糧堂!B172</f>
        <v>0</v>
      </c>
    </row>
    <row r="176" spans="1:15">
      <c r="A176" s="2" t="s">
        <v>250</v>
      </c>
      <c r="B176" s="10">
        <f t="shared" ref="B176" si="26">SUM(D176:O176)</f>
        <v>0</v>
      </c>
      <c r="C176" s="11">
        <f t="shared" ref="C176" si="27">B176/$B$133</f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>
      <c r="A177" s="2" t="s">
        <v>84</v>
      </c>
      <c r="B177" s="10">
        <f t="shared" si="21"/>
        <v>0</v>
      </c>
      <c r="C177" s="11">
        <f t="shared" si="22"/>
        <v>0</v>
      </c>
      <c r="D177" s="8">
        <f>東美!B179</f>
        <v>0</v>
      </c>
      <c r="E177" s="8">
        <f>東基!B173</f>
        <v>0</v>
      </c>
      <c r="F177" s="8">
        <f>門諾!B173</f>
        <v>0</v>
      </c>
      <c r="G177" s="8">
        <f>紅會!B172</f>
        <v>0</v>
      </c>
      <c r="H177" s="8">
        <f>真善美!B173</f>
        <v>0</v>
      </c>
      <c r="I177" s="8">
        <f>馬偕!B173</f>
        <v>0</v>
      </c>
      <c r="J177" s="8">
        <f>麥子!B173</f>
        <v>0</v>
      </c>
      <c r="K177" s="8">
        <f>晴安!B173</f>
        <v>0</v>
      </c>
      <c r="L177" s="8">
        <f>聖母!B175</f>
        <v>0</v>
      </c>
      <c r="M177" s="8">
        <f>關慈!B173</f>
        <v>0</v>
      </c>
      <c r="N177" s="8">
        <f>蘭嶼!B173</f>
        <v>0</v>
      </c>
      <c r="O177" s="8">
        <f>靈糧堂!B173</f>
        <v>0</v>
      </c>
    </row>
    <row r="178" spans="1:15">
      <c r="A178" s="2" t="s">
        <v>85</v>
      </c>
      <c r="B178" s="10">
        <f t="shared" si="21"/>
        <v>5</v>
      </c>
      <c r="C178" s="11">
        <f t="shared" si="22"/>
        <v>6.4516129032258064E-3</v>
      </c>
      <c r="D178" s="8">
        <f>東美!B180</f>
        <v>2</v>
      </c>
      <c r="E178" s="8">
        <f>東基!B174</f>
        <v>0</v>
      </c>
      <c r="F178" s="8">
        <f>門諾!B174</f>
        <v>0</v>
      </c>
      <c r="G178" s="8">
        <f>紅會!B173</f>
        <v>0</v>
      </c>
      <c r="H178" s="8">
        <f>真善美!B174</f>
        <v>0</v>
      </c>
      <c r="I178" s="8">
        <f>馬偕!B174</f>
        <v>2</v>
      </c>
      <c r="J178" s="8">
        <f>麥子!B174</f>
        <v>0</v>
      </c>
      <c r="K178" s="8">
        <f>晴安!B174</f>
        <v>1</v>
      </c>
      <c r="L178" s="8">
        <f>聖母!B176</f>
        <v>0</v>
      </c>
      <c r="M178" s="8">
        <f>關慈!B174</f>
        <v>0</v>
      </c>
      <c r="N178" s="8">
        <f>蘭嶼!B174</f>
        <v>0</v>
      </c>
      <c r="O178" s="8">
        <f>靈糧堂!B174</f>
        <v>0</v>
      </c>
    </row>
    <row r="179" spans="1:15">
      <c r="A179" s="2" t="s">
        <v>86</v>
      </c>
      <c r="B179" s="10">
        <f t="shared" si="21"/>
        <v>3</v>
      </c>
      <c r="C179" s="11">
        <f t="shared" si="22"/>
        <v>3.8709677419354839E-3</v>
      </c>
      <c r="D179" s="8">
        <f>東美!B181</f>
        <v>0</v>
      </c>
      <c r="E179" s="8">
        <f>東基!B175</f>
        <v>0</v>
      </c>
      <c r="F179" s="8">
        <f>門諾!B175</f>
        <v>0</v>
      </c>
      <c r="G179" s="8">
        <f>紅會!B174</f>
        <v>0</v>
      </c>
      <c r="H179" s="8">
        <f>真善美!B175</f>
        <v>0</v>
      </c>
      <c r="I179" s="8">
        <f>馬偕!B175</f>
        <v>0</v>
      </c>
      <c r="J179" s="8">
        <f>麥子!B175</f>
        <v>0</v>
      </c>
      <c r="K179" s="8">
        <f>晴安!B175</f>
        <v>0</v>
      </c>
      <c r="L179" s="8">
        <f>聖母!B177</f>
        <v>3</v>
      </c>
      <c r="M179" s="8">
        <f>關慈!B175</f>
        <v>0</v>
      </c>
      <c r="N179" s="8">
        <f>蘭嶼!B175</f>
        <v>0</v>
      </c>
      <c r="O179" s="8">
        <f>靈糧堂!B175</f>
        <v>0</v>
      </c>
    </row>
    <row r="180" spans="1:15">
      <c r="A180" s="2" t="s">
        <v>87</v>
      </c>
      <c r="B180" s="10">
        <f t="shared" si="21"/>
        <v>0</v>
      </c>
      <c r="C180" s="11">
        <f t="shared" si="22"/>
        <v>0</v>
      </c>
      <c r="D180" s="8">
        <f>東美!B182</f>
        <v>0</v>
      </c>
      <c r="E180" s="8">
        <f>東基!B176</f>
        <v>0</v>
      </c>
      <c r="F180" s="8">
        <f>門諾!B176</f>
        <v>0</v>
      </c>
      <c r="G180" s="8">
        <f>紅會!B175</f>
        <v>0</v>
      </c>
      <c r="H180" s="8">
        <f>真善美!B176</f>
        <v>0</v>
      </c>
      <c r="I180" s="8">
        <f>馬偕!B176</f>
        <v>0</v>
      </c>
      <c r="J180" s="8">
        <f>麥子!B176</f>
        <v>0</v>
      </c>
      <c r="K180" s="8">
        <f>晴安!B176</f>
        <v>0</v>
      </c>
      <c r="L180" s="8">
        <f>聖母!B178</f>
        <v>0</v>
      </c>
      <c r="M180" s="8">
        <f>關慈!B176</f>
        <v>0</v>
      </c>
      <c r="N180" s="8">
        <f>蘭嶼!B176</f>
        <v>0</v>
      </c>
      <c r="O180" s="8">
        <f>靈糧堂!B176</f>
        <v>0</v>
      </c>
    </row>
    <row r="181" spans="1:15">
      <c r="A181" s="2" t="s">
        <v>88</v>
      </c>
      <c r="B181" s="10">
        <f t="shared" si="21"/>
        <v>0</v>
      </c>
      <c r="C181" s="11">
        <f t="shared" si="22"/>
        <v>0</v>
      </c>
      <c r="D181" s="8">
        <f>東美!B183</f>
        <v>0</v>
      </c>
      <c r="E181" s="8">
        <f>東基!B177</f>
        <v>0</v>
      </c>
      <c r="F181" s="8">
        <f>門諾!B177</f>
        <v>0</v>
      </c>
      <c r="G181" s="8">
        <f>紅會!B176</f>
        <v>0</v>
      </c>
      <c r="H181" s="8">
        <f>真善美!B177</f>
        <v>0</v>
      </c>
      <c r="I181" s="8">
        <f>馬偕!B177</f>
        <v>0</v>
      </c>
      <c r="J181" s="8">
        <f>麥子!B177</f>
        <v>0</v>
      </c>
      <c r="K181" s="8">
        <f>晴安!B177</f>
        <v>0</v>
      </c>
      <c r="L181" s="8">
        <f>聖母!B179</f>
        <v>0</v>
      </c>
      <c r="M181" s="8">
        <f>關慈!B177</f>
        <v>0</v>
      </c>
      <c r="N181" s="8">
        <f>蘭嶼!B177</f>
        <v>0</v>
      </c>
      <c r="O181" s="8">
        <f>靈糧堂!B177</f>
        <v>0</v>
      </c>
    </row>
    <row r="182" spans="1:15">
      <c r="A182" s="2" t="s">
        <v>89</v>
      </c>
      <c r="B182" s="10">
        <f t="shared" si="21"/>
        <v>3</v>
      </c>
      <c r="C182" s="11">
        <f t="shared" si="22"/>
        <v>3.8709677419354839E-3</v>
      </c>
      <c r="D182" s="8">
        <f>東美!B184</f>
        <v>0</v>
      </c>
      <c r="E182" s="8">
        <f>東基!B178</f>
        <v>3</v>
      </c>
      <c r="F182" s="8">
        <f>門諾!B178</f>
        <v>0</v>
      </c>
      <c r="G182" s="8">
        <f>紅會!B177</f>
        <v>0</v>
      </c>
      <c r="H182" s="8">
        <f>真善美!B178</f>
        <v>0</v>
      </c>
      <c r="I182" s="8">
        <f>馬偕!B178</f>
        <v>0</v>
      </c>
      <c r="J182" s="8">
        <f>麥子!B178</f>
        <v>0</v>
      </c>
      <c r="K182" s="8">
        <f>晴安!B178</f>
        <v>0</v>
      </c>
      <c r="L182" s="8">
        <f>聖母!B180</f>
        <v>0</v>
      </c>
      <c r="M182" s="8">
        <f>關慈!B178</f>
        <v>0</v>
      </c>
      <c r="N182" s="8">
        <f>蘭嶼!B178</f>
        <v>0</v>
      </c>
      <c r="O182" s="8">
        <f>靈糧堂!B178</f>
        <v>0</v>
      </c>
    </row>
    <row r="183" spans="1:15">
      <c r="A183" s="2" t="s">
        <v>90</v>
      </c>
      <c r="B183" s="10">
        <f t="shared" si="21"/>
        <v>0</v>
      </c>
      <c r="C183" s="11">
        <f t="shared" si="22"/>
        <v>0</v>
      </c>
      <c r="D183" s="8">
        <f>東美!B185</f>
        <v>0</v>
      </c>
      <c r="E183" s="8">
        <f>東基!B179</f>
        <v>0</v>
      </c>
      <c r="F183" s="8">
        <f>門諾!B179</f>
        <v>0</v>
      </c>
      <c r="G183" s="8">
        <f>紅會!B178</f>
        <v>0</v>
      </c>
      <c r="H183" s="8">
        <f>真善美!B179</f>
        <v>0</v>
      </c>
      <c r="I183" s="8">
        <f>馬偕!B179</f>
        <v>0</v>
      </c>
      <c r="J183" s="8">
        <f>麥子!B179</f>
        <v>0</v>
      </c>
      <c r="K183" s="8">
        <f>晴安!B179</f>
        <v>0</v>
      </c>
      <c r="L183" s="8">
        <f>聖母!B181</f>
        <v>0</v>
      </c>
      <c r="M183" s="8">
        <f>關慈!B179</f>
        <v>0</v>
      </c>
      <c r="N183" s="8">
        <f>蘭嶼!B179</f>
        <v>0</v>
      </c>
      <c r="O183" s="8">
        <f>靈糧堂!B179</f>
        <v>0</v>
      </c>
    </row>
    <row r="184" spans="1:15">
      <c r="A184" s="1" t="s">
        <v>91</v>
      </c>
      <c r="B184" s="14">
        <f>SUM(B185:B189)</f>
        <v>867</v>
      </c>
      <c r="C184" s="14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>
      <c r="A185" s="2" t="s">
        <v>236</v>
      </c>
      <c r="B185" s="10">
        <f t="shared" ref="B185:B191" si="28">SUM(D185:O185)</f>
        <v>297</v>
      </c>
      <c r="C185" s="11">
        <f>B185/$B$184</f>
        <v>0.34256055363321797</v>
      </c>
      <c r="D185" s="8">
        <f>東美!B187</f>
        <v>15</v>
      </c>
      <c r="E185" s="8">
        <f>東基!B181</f>
        <v>131</v>
      </c>
      <c r="F185" s="8">
        <f>門諾!B181</f>
        <v>0</v>
      </c>
      <c r="G185" s="8">
        <f>紅會!B181</f>
        <v>16</v>
      </c>
      <c r="H185" s="8">
        <f>真善美!B181</f>
        <v>2</v>
      </c>
      <c r="I185" s="8">
        <f>馬偕!B181</f>
        <v>13</v>
      </c>
      <c r="J185" s="8">
        <f>麥子!B181</f>
        <v>55</v>
      </c>
      <c r="K185" s="8">
        <f>晴安!B181</f>
        <v>8</v>
      </c>
      <c r="L185" s="8">
        <f>聖母!B183</f>
        <v>5</v>
      </c>
      <c r="M185" s="8">
        <f>關慈!B181</f>
        <v>52</v>
      </c>
      <c r="N185" s="8">
        <f>蘭嶼!B181</f>
        <v>0</v>
      </c>
      <c r="O185" s="8">
        <f>靈糧堂!B181</f>
        <v>0</v>
      </c>
    </row>
    <row r="186" spans="1:15">
      <c r="A186" s="2" t="s">
        <v>237</v>
      </c>
      <c r="B186" s="10">
        <f t="shared" si="28"/>
        <v>413</v>
      </c>
      <c r="C186" s="11">
        <f t="shared" ref="C186:C189" si="29">B186/$B$184</f>
        <v>0.47635524798154555</v>
      </c>
      <c r="D186" s="8">
        <f>東美!B188</f>
        <v>50</v>
      </c>
      <c r="E186" s="8">
        <f>東基!B182</f>
        <v>15</v>
      </c>
      <c r="F186" s="8">
        <f>門諾!B182</f>
        <v>30</v>
      </c>
      <c r="G186" s="8">
        <f>紅會!B182</f>
        <v>14</v>
      </c>
      <c r="H186" s="8">
        <f>真善美!B182</f>
        <v>11</v>
      </c>
      <c r="I186" s="8">
        <f>馬偕!B182</f>
        <v>13</v>
      </c>
      <c r="J186" s="8">
        <f>麥子!B182</f>
        <v>49</v>
      </c>
      <c r="K186" s="8">
        <f>晴安!B182</f>
        <v>18</v>
      </c>
      <c r="L186" s="8">
        <f>聖母!B184</f>
        <v>91</v>
      </c>
      <c r="M186" s="8">
        <f>關慈!B182</f>
        <v>15</v>
      </c>
      <c r="N186" s="8">
        <f>蘭嶼!B182</f>
        <v>35</v>
      </c>
      <c r="O186" s="8">
        <f>靈糧堂!B182</f>
        <v>72</v>
      </c>
    </row>
    <row r="187" spans="1:15">
      <c r="A187" s="2" t="s">
        <v>238</v>
      </c>
      <c r="B187" s="10">
        <f t="shared" si="28"/>
        <v>21</v>
      </c>
      <c r="C187" s="11">
        <f t="shared" si="29"/>
        <v>2.4221453287197232E-2</v>
      </c>
      <c r="D187" s="8">
        <f>東美!B189</f>
        <v>0</v>
      </c>
      <c r="E187" s="8">
        <f>東基!B183</f>
        <v>0</v>
      </c>
      <c r="F187" s="8">
        <f>門諾!B183</f>
        <v>15</v>
      </c>
      <c r="G187" s="8">
        <f>紅會!B183</f>
        <v>0</v>
      </c>
      <c r="H187" s="8">
        <f>真善美!B183</f>
        <v>0</v>
      </c>
      <c r="I187" s="8">
        <f>馬偕!B183</f>
        <v>5</v>
      </c>
      <c r="J187" s="8">
        <f>麥子!B183</f>
        <v>0</v>
      </c>
      <c r="K187" s="8">
        <f>晴安!B183</f>
        <v>0</v>
      </c>
      <c r="L187" s="8">
        <f>聖母!B185</f>
        <v>1</v>
      </c>
      <c r="M187" s="8">
        <f>關慈!B183</f>
        <v>0</v>
      </c>
      <c r="N187" s="8">
        <f>蘭嶼!B183</f>
        <v>0</v>
      </c>
      <c r="O187" s="8">
        <f>靈糧堂!B183</f>
        <v>0</v>
      </c>
    </row>
    <row r="188" spans="1:15">
      <c r="A188" s="2" t="s">
        <v>239</v>
      </c>
      <c r="B188" s="10">
        <f t="shared" si="28"/>
        <v>109</v>
      </c>
      <c r="C188" s="11">
        <f t="shared" si="29"/>
        <v>0.12572087658592848</v>
      </c>
      <c r="D188" s="8">
        <f>東美!B190</f>
        <v>25</v>
      </c>
      <c r="E188" s="8">
        <f>東基!B184</f>
        <v>16</v>
      </c>
      <c r="F188" s="8">
        <f>門諾!B184</f>
        <v>0</v>
      </c>
      <c r="G188" s="8">
        <f>紅會!B184</f>
        <v>18</v>
      </c>
      <c r="H188" s="8">
        <f>真善美!B184</f>
        <v>7</v>
      </c>
      <c r="I188" s="8">
        <f>馬偕!B184</f>
        <v>12</v>
      </c>
      <c r="J188" s="8">
        <f>麥子!B184</f>
        <v>17</v>
      </c>
      <c r="K188" s="8">
        <f>晴安!B184</f>
        <v>14</v>
      </c>
      <c r="L188" s="8">
        <f>聖母!B186</f>
        <v>0</v>
      </c>
      <c r="M188" s="8">
        <f>關慈!B184</f>
        <v>0</v>
      </c>
      <c r="N188" s="8">
        <f>蘭嶼!B184</f>
        <v>0</v>
      </c>
      <c r="O188" s="8">
        <f>靈糧堂!B184</f>
        <v>0</v>
      </c>
    </row>
    <row r="189" spans="1:15">
      <c r="A189" s="2" t="s">
        <v>240</v>
      </c>
      <c r="B189" s="10">
        <f t="shared" si="28"/>
        <v>27</v>
      </c>
      <c r="C189" s="11">
        <f t="shared" si="29"/>
        <v>3.1141868512110725E-2</v>
      </c>
      <c r="D189" s="8">
        <f>東美!B191</f>
        <v>7</v>
      </c>
      <c r="E189" s="8">
        <f>東基!B185</f>
        <v>5</v>
      </c>
      <c r="F189" s="8">
        <f>門諾!B185</f>
        <v>0</v>
      </c>
      <c r="G189" s="8">
        <f>紅會!B185</f>
        <v>4</v>
      </c>
      <c r="H189" s="8">
        <f>真善美!B185</f>
        <v>0</v>
      </c>
      <c r="I189" s="8">
        <f>馬偕!B185</f>
        <v>5</v>
      </c>
      <c r="J189" s="8">
        <f>麥子!B185</f>
        <v>5</v>
      </c>
      <c r="K189" s="8">
        <f>晴安!B185</f>
        <v>1</v>
      </c>
      <c r="L189" s="8">
        <f>聖母!B187</f>
        <v>0</v>
      </c>
      <c r="M189" s="8">
        <f>關慈!B185</f>
        <v>0</v>
      </c>
      <c r="N189" s="8">
        <f>蘭嶼!B185</f>
        <v>0</v>
      </c>
      <c r="O189" s="8">
        <f>靈糧堂!B185</f>
        <v>0</v>
      </c>
    </row>
    <row r="190" spans="1:15">
      <c r="A190" s="1" t="s">
        <v>94</v>
      </c>
      <c r="B190" s="14">
        <f t="shared" si="28"/>
        <v>377</v>
      </c>
      <c r="C190" s="14"/>
      <c r="D190" s="9">
        <f>東美!B192</f>
        <v>79</v>
      </c>
      <c r="E190" s="9">
        <f>東基!B186</f>
        <v>86</v>
      </c>
      <c r="F190" s="9">
        <f>門諾!B186</f>
        <v>17</v>
      </c>
      <c r="G190" s="8">
        <f>紅會!B186</f>
        <v>29</v>
      </c>
      <c r="H190" s="9">
        <f>真善美!B186</f>
        <v>7</v>
      </c>
      <c r="I190" s="9">
        <f>馬偕!B186</f>
        <v>40</v>
      </c>
      <c r="J190" s="9">
        <f>麥子!B186</f>
        <v>46</v>
      </c>
      <c r="K190" s="9">
        <f>晴安!B186</f>
        <v>39</v>
      </c>
      <c r="L190" s="9">
        <f>聖母!B188</f>
        <v>3</v>
      </c>
      <c r="M190" s="9">
        <f>關慈!B186</f>
        <v>20</v>
      </c>
      <c r="N190" s="9">
        <f>蘭嶼!B186</f>
        <v>2</v>
      </c>
      <c r="O190" s="9">
        <f>靈糧堂!B186</f>
        <v>9</v>
      </c>
    </row>
    <row r="191" spans="1:15">
      <c r="A191" s="1" t="s">
        <v>95</v>
      </c>
      <c r="B191" s="14">
        <f t="shared" si="28"/>
        <v>104</v>
      </c>
      <c r="C191" s="14"/>
      <c r="D191" s="9">
        <f>東美!B193</f>
        <v>19</v>
      </c>
      <c r="E191" s="9">
        <f>東基!B187</f>
        <v>26</v>
      </c>
      <c r="F191" s="9">
        <f>門諾!B187</f>
        <v>10</v>
      </c>
      <c r="G191" s="8">
        <f>紅會!B187</f>
        <v>8</v>
      </c>
      <c r="H191" s="9">
        <f>真善美!B187</f>
        <v>0</v>
      </c>
      <c r="I191" s="9">
        <f>馬偕!B187</f>
        <v>8</v>
      </c>
      <c r="J191" s="9">
        <f>麥子!B187</f>
        <v>15</v>
      </c>
      <c r="K191" s="9">
        <f>晴安!B187</f>
        <v>11</v>
      </c>
      <c r="L191" s="9">
        <f>聖母!B189</f>
        <v>2</v>
      </c>
      <c r="M191" s="9">
        <f>關慈!B187</f>
        <v>2</v>
      </c>
      <c r="N191" s="9">
        <f>蘭嶼!B187</f>
        <v>1</v>
      </c>
      <c r="O191" s="9">
        <f>靈糧堂!B187</f>
        <v>2</v>
      </c>
    </row>
  </sheetData>
  <autoFilter ref="A2:O188" xr:uid="{00000000-0009-0000-0000-000000000000}"/>
  <mergeCells count="1">
    <mergeCell ref="A1:O1"/>
  </mergeCells>
  <phoneticPr fontId="1" type="noConversion"/>
  <conditionalFormatting sqref="C3:C191">
    <cfRule type="cellIs" dxfId="41" priority="3" operator="greaterThan">
      <formula>0.4</formula>
    </cfRule>
  </conditionalFormatting>
  <conditionalFormatting sqref="D3:O25 F4:F26 D27:O42 D44:O58 D60:O85 D87:O191">
    <cfRule type="cellIs" dxfId="40" priority="1" operator="greaterThan">
      <formula>0</formula>
    </cfRule>
  </conditionalFormatting>
  <conditionalFormatting sqref="D3:O191">
    <cfRule type="cellIs" dxfId="3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9"/>
  <sheetViews>
    <sheetView zoomScaleNormal="100" workbookViewId="0">
      <pane xSplit="1" topLeftCell="B1" activePane="topRight" state="frozen"/>
      <selection pane="topRight" activeCell="C9" sqref="C9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SUM(B4:B26)</f>
        <v>251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6" si="0">SUM(D4:AY4)</f>
        <v>4</v>
      </c>
      <c r="C4" s="5">
        <f t="shared" ref="C4:C26" si="1">B4/$B$3</f>
        <v>1.5936254980079681E-2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>
        <v>1</v>
      </c>
      <c r="Z4" s="12"/>
      <c r="AA4" s="12"/>
      <c r="AB4" s="22"/>
      <c r="AC4" s="22">
        <v>1</v>
      </c>
      <c r="AD4" s="22"/>
      <c r="AE4" s="22"/>
      <c r="AF4" s="12"/>
      <c r="AG4" s="12"/>
      <c r="AH4" s="12"/>
      <c r="AI4" s="12"/>
      <c r="AJ4" s="22"/>
      <c r="AK4" s="22">
        <v>1</v>
      </c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32</v>
      </c>
      <c r="C6" s="5">
        <f t="shared" si="1"/>
        <v>0.12749003984063745</v>
      </c>
      <c r="D6" s="22"/>
      <c r="E6" s="22">
        <v>4</v>
      </c>
      <c r="F6" s="22"/>
      <c r="G6" s="22"/>
      <c r="H6" s="12"/>
      <c r="I6" s="12">
        <v>4</v>
      </c>
      <c r="J6" s="12"/>
      <c r="K6" s="12"/>
      <c r="L6" s="22"/>
      <c r="M6" s="22">
        <v>2</v>
      </c>
      <c r="N6" s="22"/>
      <c r="O6" s="22"/>
      <c r="P6" s="12"/>
      <c r="Q6" s="12">
        <v>4</v>
      </c>
      <c r="R6" s="12"/>
      <c r="S6" s="12"/>
      <c r="T6" s="22"/>
      <c r="U6" s="22">
        <v>2</v>
      </c>
      <c r="V6" s="22"/>
      <c r="W6" s="22"/>
      <c r="X6" s="12"/>
      <c r="Y6" s="12">
        <v>1</v>
      </c>
      <c r="Z6" s="12"/>
      <c r="AA6" s="12"/>
      <c r="AB6" s="22"/>
      <c r="AC6" s="22">
        <v>5</v>
      </c>
      <c r="AD6" s="22"/>
      <c r="AE6" s="22"/>
      <c r="AF6" s="12"/>
      <c r="AG6" s="12">
        <v>4</v>
      </c>
      <c r="AH6" s="12"/>
      <c r="AI6" s="12"/>
      <c r="AJ6" s="22"/>
      <c r="AK6" s="22">
        <v>6</v>
      </c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140</v>
      </c>
      <c r="C8" s="5">
        <f>B8/$B$3</f>
        <v>0.55776892430278879</v>
      </c>
      <c r="D8" s="22">
        <v>8</v>
      </c>
      <c r="E8" s="22">
        <v>4</v>
      </c>
      <c r="F8" s="22">
        <v>1</v>
      </c>
      <c r="G8" s="22">
        <v>2</v>
      </c>
      <c r="H8" s="12">
        <v>8</v>
      </c>
      <c r="I8" s="12">
        <v>2</v>
      </c>
      <c r="J8" s="12"/>
      <c r="K8" s="12">
        <v>5</v>
      </c>
      <c r="L8" s="22">
        <v>3</v>
      </c>
      <c r="M8" s="22">
        <v>2</v>
      </c>
      <c r="N8" s="22"/>
      <c r="O8" s="22">
        <v>4</v>
      </c>
      <c r="P8" s="12">
        <v>2</v>
      </c>
      <c r="Q8" s="12">
        <v>6</v>
      </c>
      <c r="R8" s="12">
        <v>1</v>
      </c>
      <c r="S8" s="12">
        <v>3</v>
      </c>
      <c r="T8" s="22">
        <v>5</v>
      </c>
      <c r="U8" s="22">
        <v>3</v>
      </c>
      <c r="V8" s="22">
        <v>3</v>
      </c>
      <c r="W8" s="22">
        <v>4</v>
      </c>
      <c r="X8" s="12">
        <v>2</v>
      </c>
      <c r="Y8" s="12">
        <v>7</v>
      </c>
      <c r="Z8" s="12"/>
      <c r="AA8" s="12"/>
      <c r="AB8" s="22">
        <v>2</v>
      </c>
      <c r="AC8" s="22">
        <v>12</v>
      </c>
      <c r="AD8" s="22">
        <v>4</v>
      </c>
      <c r="AE8" s="22">
        <v>7</v>
      </c>
      <c r="AF8" s="12">
        <v>1</v>
      </c>
      <c r="AG8" s="12">
        <v>10</v>
      </c>
      <c r="AH8" s="12">
        <v>5</v>
      </c>
      <c r="AI8" s="12">
        <v>3</v>
      </c>
      <c r="AJ8" s="22"/>
      <c r="AK8" s="22">
        <v>6</v>
      </c>
      <c r="AL8" s="22">
        <v>7</v>
      </c>
      <c r="AM8" s="22">
        <v>8</v>
      </c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57</v>
      </c>
      <c r="C11" s="5">
        <f t="shared" si="1"/>
        <v>0.22709163346613545</v>
      </c>
      <c r="D11" s="22">
        <v>10</v>
      </c>
      <c r="E11" s="22"/>
      <c r="F11" s="22"/>
      <c r="G11" s="22">
        <v>3</v>
      </c>
      <c r="H11" s="12">
        <v>2</v>
      </c>
      <c r="I11" s="19"/>
      <c r="J11" s="19"/>
      <c r="K11" s="12">
        <v>3</v>
      </c>
      <c r="L11" s="22">
        <v>2</v>
      </c>
      <c r="M11" s="22"/>
      <c r="N11" s="22"/>
      <c r="O11" s="22">
        <v>2</v>
      </c>
      <c r="P11" s="12">
        <v>5</v>
      </c>
      <c r="Q11" s="12"/>
      <c r="R11" s="19"/>
      <c r="S11" s="12">
        <v>1</v>
      </c>
      <c r="T11" s="22">
        <v>7</v>
      </c>
      <c r="U11" s="22"/>
      <c r="V11" s="22"/>
      <c r="W11" s="22">
        <v>1</v>
      </c>
      <c r="X11" s="12"/>
      <c r="Y11" s="12"/>
      <c r="Z11" s="12"/>
      <c r="AA11" s="12">
        <v>1</v>
      </c>
      <c r="AB11" s="22">
        <v>2</v>
      </c>
      <c r="AC11" s="22"/>
      <c r="AD11" s="22"/>
      <c r="AE11" s="22">
        <v>3</v>
      </c>
      <c r="AF11" s="12">
        <v>4</v>
      </c>
      <c r="AG11" s="12"/>
      <c r="AH11" s="12"/>
      <c r="AI11" s="12">
        <v>3</v>
      </c>
      <c r="AJ11" s="22">
        <v>3</v>
      </c>
      <c r="AK11" s="22"/>
      <c r="AL11" s="22"/>
      <c r="AM11" s="22">
        <v>5</v>
      </c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3</v>
      </c>
      <c r="C12" s="5">
        <f t="shared" si="1"/>
        <v>1.1952191235059761E-2</v>
      </c>
      <c r="D12" s="22"/>
      <c r="E12" s="22"/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>
        <v>1</v>
      </c>
      <c r="Z12" s="12"/>
      <c r="AA12" s="12"/>
      <c r="AB12" s="22"/>
      <c r="AC12" s="22"/>
      <c r="AD12" s="22"/>
      <c r="AE12" s="22"/>
      <c r="AF12" s="12"/>
      <c r="AG12" s="12">
        <v>1</v>
      </c>
      <c r="AH12" s="12"/>
      <c r="AI12" s="12"/>
      <c r="AJ12" s="22"/>
      <c r="AK12" s="22">
        <v>1</v>
      </c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13</v>
      </c>
      <c r="C22" s="5">
        <f t="shared" si="1"/>
        <v>5.1792828685258967E-2</v>
      </c>
      <c r="D22" s="23"/>
      <c r="E22" s="23"/>
      <c r="F22" s="23">
        <v>2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>
        <v>1</v>
      </c>
      <c r="R22" s="20"/>
      <c r="S22" s="20"/>
      <c r="T22" s="23"/>
      <c r="U22" s="23">
        <v>2</v>
      </c>
      <c r="V22" s="23"/>
      <c r="W22" s="23"/>
      <c r="X22" s="20"/>
      <c r="Y22" s="20">
        <v>1</v>
      </c>
      <c r="Z22" s="20"/>
      <c r="AA22" s="20"/>
      <c r="AB22" s="23"/>
      <c r="AC22" s="23">
        <v>1</v>
      </c>
      <c r="AD22" s="23">
        <v>1</v>
      </c>
      <c r="AE22" s="23"/>
      <c r="AF22" s="20"/>
      <c r="AG22" s="20">
        <v>1</v>
      </c>
      <c r="AH22" s="20">
        <v>1</v>
      </c>
      <c r="AI22" s="20"/>
      <c r="AJ22" s="23"/>
      <c r="AK22" s="23">
        <v>1</v>
      </c>
      <c r="AL22" s="23">
        <v>2</v>
      </c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244</v>
      </c>
      <c r="B23" s="18">
        <f t="shared" ref="B23:B24" si="2">SUM(D23:AY23)</f>
        <v>2</v>
      </c>
      <c r="C23" s="5">
        <f t="shared" ref="C23:C24" si="3">B23/$B$3</f>
        <v>7.9681274900398405E-3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>
        <v>1</v>
      </c>
      <c r="AH23" s="20">
        <v>1</v>
      </c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 ht="17.25" customHeight="1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 ht="17.25" customHeight="1">
      <c r="A25" s="12" t="s">
        <v>254</v>
      </c>
      <c r="B25" s="18">
        <f t="shared" ref="B25" si="4">SUM(D25:AY25)</f>
        <v>0</v>
      </c>
      <c r="C25" s="5">
        <f t="shared" ref="C25" si="5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59" t="s">
        <v>227</v>
      </c>
      <c r="B26" s="18">
        <f t="shared" si="0"/>
        <v>0</v>
      </c>
      <c r="C26" s="5">
        <f t="shared" si="1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38" t="s">
        <v>8</v>
      </c>
      <c r="B27" s="34">
        <f>SUM(B28:B43)</f>
        <v>24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ref="B28:B43" si="6">SUM(D28:AY28)</f>
        <v>4</v>
      </c>
      <c r="C28" s="5">
        <f t="shared" ref="C28:C43" si="7">B28/$B$27</f>
        <v>0.16666666666666666</v>
      </c>
      <c r="D28" s="22">
        <v>1</v>
      </c>
      <c r="E28" s="22"/>
      <c r="F28" s="22"/>
      <c r="G28" s="22"/>
      <c r="H28" s="12"/>
      <c r="I28" s="12"/>
      <c r="J28" s="12"/>
      <c r="K28" s="12">
        <v>1</v>
      </c>
      <c r="L28" s="22"/>
      <c r="M28" s="22"/>
      <c r="N28" s="22"/>
      <c r="O28" s="22"/>
      <c r="P28" s="12">
        <v>1</v>
      </c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>
        <v>1</v>
      </c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6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6"/>
        <v>5</v>
      </c>
      <c r="C38" s="5">
        <f t="shared" si="7"/>
        <v>0.20833333333333334</v>
      </c>
      <c r="D38" s="22"/>
      <c r="E38" s="22"/>
      <c r="F38" s="22"/>
      <c r="G38" s="22">
        <v>1</v>
      </c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>
        <v>1</v>
      </c>
      <c r="AC38" s="22"/>
      <c r="AD38" s="22"/>
      <c r="AE38" s="22">
        <v>1</v>
      </c>
      <c r="AF38" s="12"/>
      <c r="AG38" s="12"/>
      <c r="AH38" s="12"/>
      <c r="AI38" s="12">
        <v>1</v>
      </c>
      <c r="AJ38" s="22"/>
      <c r="AK38" s="22"/>
      <c r="AL38" s="22"/>
      <c r="AM38" s="22">
        <v>1</v>
      </c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6"/>
        <v>15</v>
      </c>
      <c r="C39" s="5">
        <f t="shared" si="7"/>
        <v>0.625</v>
      </c>
      <c r="D39" s="22"/>
      <c r="E39" s="22"/>
      <c r="F39" s="22">
        <v>1</v>
      </c>
      <c r="G39" s="22"/>
      <c r="H39" s="12"/>
      <c r="I39" s="12">
        <v>2</v>
      </c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>
        <v>2</v>
      </c>
      <c r="V39" s="22">
        <v>2</v>
      </c>
      <c r="W39" s="22"/>
      <c r="X39" s="12"/>
      <c r="Y39" s="12">
        <v>3</v>
      </c>
      <c r="Z39" s="12"/>
      <c r="AA39" s="12"/>
      <c r="AB39" s="22"/>
      <c r="AC39" s="22">
        <v>1</v>
      </c>
      <c r="AD39" s="22">
        <v>2</v>
      </c>
      <c r="AE39" s="22"/>
      <c r="AF39" s="12"/>
      <c r="AG39" s="12">
        <v>1</v>
      </c>
      <c r="AH39" s="12">
        <v>1</v>
      </c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6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227</v>
      </c>
      <c r="B43" s="18">
        <f t="shared" si="6"/>
        <v>0</v>
      </c>
      <c r="C43" s="5">
        <f t="shared" si="7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7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ref="B45:B59" si="8">SUM(D45:AY45)</f>
        <v>3</v>
      </c>
      <c r="C45" s="5">
        <f t="shared" ref="C45:C59" si="9">B45/$B$44</f>
        <v>0.42857142857142855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>
        <v>3</v>
      </c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8"/>
        <v>2</v>
      </c>
      <c r="C46" s="5">
        <f t="shared" si="9"/>
        <v>0.2857142857142857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>
        <v>1</v>
      </c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>
        <v>1</v>
      </c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8"/>
        <v>0</v>
      </c>
      <c r="C47" s="5">
        <f t="shared" si="9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8"/>
        <v>2</v>
      </c>
      <c r="C57" s="5">
        <f t="shared" si="9"/>
        <v>0.2857142857142857</v>
      </c>
      <c r="D57" s="22"/>
      <c r="E57" s="22"/>
      <c r="F57" s="22"/>
      <c r="G57" s="22">
        <v>1</v>
      </c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>
        <v>1</v>
      </c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19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ref="B61:B85" si="10">SUM(D61:AY61)</f>
        <v>2</v>
      </c>
      <c r="C61" s="5">
        <f t="shared" ref="C61:C85" si="11">B61/$B$60</f>
        <v>0.10526315789473684</v>
      </c>
      <c r="D61" s="22">
        <v>1</v>
      </c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>
        <v>1</v>
      </c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10"/>
        <v>3</v>
      </c>
      <c r="C62" s="5">
        <f t="shared" si="11"/>
        <v>0.15789473684210525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3</v>
      </c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10"/>
        <v>2</v>
      </c>
      <c r="C72" s="5">
        <f t="shared" si="11"/>
        <v>0.10526315789473684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>
        <v>2</v>
      </c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11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227</v>
      </c>
      <c r="B76" s="18">
        <f t="shared" si="10"/>
        <v>0</v>
      </c>
      <c r="C76" s="5">
        <f t="shared" si="11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0</v>
      </c>
      <c r="C77" s="5">
        <f t="shared" si="11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2</v>
      </c>
      <c r="C78" s="5">
        <f t="shared" si="11"/>
        <v>0.10526315789473684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>
        <v>1</v>
      </c>
      <c r="AF78" s="12">
        <v>1</v>
      </c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1</v>
      </c>
      <c r="C80" s="5">
        <f t="shared" si="11"/>
        <v>5.2631578947368418E-2</v>
      </c>
      <c r="D80" s="22">
        <v>1</v>
      </c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11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9</v>
      </c>
      <c r="C83" s="5">
        <f t="shared" si="11"/>
        <v>0.47368421052631576</v>
      </c>
      <c r="D83" s="22"/>
      <c r="E83" s="22">
        <v>1</v>
      </c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>
        <v>2</v>
      </c>
      <c r="W83" s="22"/>
      <c r="X83" s="12"/>
      <c r="Y83" s="12"/>
      <c r="Z83" s="12"/>
      <c r="AA83" s="12"/>
      <c r="AB83" s="22"/>
      <c r="AC83" s="22"/>
      <c r="AD83" s="22">
        <v>1</v>
      </c>
      <c r="AE83" s="22"/>
      <c r="AF83" s="12"/>
      <c r="AG83" s="12">
        <v>2</v>
      </c>
      <c r="AH83" s="12"/>
      <c r="AI83" s="12"/>
      <c r="AJ83" s="22"/>
      <c r="AK83" s="22">
        <v>2</v>
      </c>
      <c r="AL83" s="22">
        <v>1</v>
      </c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11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226</v>
      </c>
      <c r="B85" s="18">
        <f t="shared" si="10"/>
        <v>0</v>
      </c>
      <c r="C85" s="5">
        <f t="shared" si="11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30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12">SUM(D87:AY87)</f>
        <v>0</v>
      </c>
      <c r="C87" s="5">
        <f t="shared" ref="C87:C121" si="13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2"/>
        <v>6</v>
      </c>
      <c r="C95" s="5">
        <f t="shared" si="13"/>
        <v>0.2</v>
      </c>
      <c r="D95" s="22"/>
      <c r="E95" s="22">
        <v>1</v>
      </c>
      <c r="F95" s="22"/>
      <c r="G95" s="22"/>
      <c r="H95" s="12"/>
      <c r="I95" s="12">
        <v>1</v>
      </c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>
        <v>1</v>
      </c>
      <c r="W95" s="22"/>
      <c r="X95" s="12"/>
      <c r="Y95" s="12"/>
      <c r="Z95" s="12"/>
      <c r="AA95" s="12"/>
      <c r="AB95" s="22"/>
      <c r="AC95" s="22">
        <v>1</v>
      </c>
      <c r="AD95" s="22"/>
      <c r="AE95" s="22">
        <v>1</v>
      </c>
      <c r="AF95" s="12"/>
      <c r="AG95" s="12"/>
      <c r="AH95" s="12">
        <v>1</v>
      </c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/>
      <c r="C96" s="5"/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>
        <v>1</v>
      </c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12"/>
        <v>0</v>
      </c>
      <c r="C97" s="5">
        <f t="shared" si="13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12"/>
        <v>0</v>
      </c>
      <c r="C98" s="5">
        <f t="shared" si="13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12"/>
        <v>0</v>
      </c>
      <c r="C99" s="5">
        <f t="shared" si="13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12"/>
        <v>0</v>
      </c>
      <c r="C100" s="5">
        <f t="shared" si="13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12"/>
        <v>13</v>
      </c>
      <c r="C101" s="5">
        <f t="shared" si="13"/>
        <v>0.43333333333333335</v>
      </c>
      <c r="D101" s="22"/>
      <c r="E101" s="22">
        <v>1</v>
      </c>
      <c r="F101" s="22"/>
      <c r="G101" s="22"/>
      <c r="H101" s="12">
        <v>1</v>
      </c>
      <c r="I101" s="12"/>
      <c r="J101" s="12"/>
      <c r="K101" s="12"/>
      <c r="L101" s="22"/>
      <c r="M101" s="22"/>
      <c r="N101" s="22"/>
      <c r="O101" s="22"/>
      <c r="P101" s="12"/>
      <c r="Q101" s="12"/>
      <c r="R101" s="12">
        <v>1</v>
      </c>
      <c r="S101" s="12"/>
      <c r="T101" s="22">
        <v>1</v>
      </c>
      <c r="U101" s="22"/>
      <c r="V101" s="22"/>
      <c r="W101" s="22"/>
      <c r="X101" s="12"/>
      <c r="Y101" s="12"/>
      <c r="Z101" s="12"/>
      <c r="AA101" s="12"/>
      <c r="AB101" s="22"/>
      <c r="AC101" s="22"/>
      <c r="AD101" s="22">
        <v>1</v>
      </c>
      <c r="AE101" s="22"/>
      <c r="AF101" s="12"/>
      <c r="AG101" s="12">
        <v>4</v>
      </c>
      <c r="AH101" s="12">
        <v>1</v>
      </c>
      <c r="AI101" s="12">
        <v>1</v>
      </c>
      <c r="AJ101" s="22"/>
      <c r="AK101" s="22">
        <v>1</v>
      </c>
      <c r="AL101" s="22">
        <v>1</v>
      </c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12"/>
        <v>0</v>
      </c>
      <c r="C102" s="5">
        <f t="shared" si="13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12"/>
        <v>0</v>
      </c>
      <c r="C103" s="5">
        <f t="shared" si="13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12"/>
        <v>0</v>
      </c>
      <c r="C104" s="5">
        <f t="shared" si="13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12"/>
        <v>0</v>
      </c>
      <c r="C105" s="5">
        <f t="shared" si="13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12"/>
        <v>0</v>
      </c>
      <c r="C106" s="5">
        <f t="shared" si="13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12"/>
        <v>0</v>
      </c>
      <c r="C107" s="5">
        <f t="shared" si="13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12"/>
        <v>0</v>
      </c>
      <c r="C108" s="5">
        <f t="shared" si="13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12"/>
        <v>0</v>
      </c>
      <c r="C109" s="5">
        <f t="shared" si="13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12"/>
        <v>0</v>
      </c>
      <c r="C110" s="5">
        <f t="shared" si="13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12"/>
        <v>0</v>
      </c>
      <c r="C111" s="5">
        <f t="shared" si="13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12"/>
        <v>0</v>
      </c>
      <c r="C112" s="5">
        <f t="shared" si="13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12"/>
        <v>0</v>
      </c>
      <c r="C113" s="5">
        <f t="shared" si="13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12"/>
        <v>1</v>
      </c>
      <c r="C114" s="5">
        <f t="shared" si="13"/>
        <v>3.3333333333333333E-2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>
        <v>1</v>
      </c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12"/>
        <v>0</v>
      </c>
      <c r="C115" s="5">
        <f t="shared" si="13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12"/>
        <v>0</v>
      </c>
      <c r="C116" s="5">
        <f t="shared" si="13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12"/>
        <v>0</v>
      </c>
      <c r="C117" s="5">
        <f t="shared" si="13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12"/>
        <v>0</v>
      </c>
      <c r="C118" s="5">
        <f t="shared" si="13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12"/>
        <v>0</v>
      </c>
      <c r="C119" s="5">
        <f t="shared" si="13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12"/>
        <v>1</v>
      </c>
      <c r="C120" s="5">
        <f t="shared" si="13"/>
        <v>3.3333333333333333E-2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>
        <v>1</v>
      </c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12"/>
        <v>9</v>
      </c>
      <c r="C121" s="30">
        <f t="shared" si="13"/>
        <v>0.3</v>
      </c>
      <c r="D121" s="31"/>
      <c r="E121" s="31"/>
      <c r="F121" s="31"/>
      <c r="G121" s="31"/>
      <c r="H121" s="32"/>
      <c r="I121" s="32"/>
      <c r="J121" s="32"/>
      <c r="K121" s="32"/>
      <c r="L121" s="31"/>
      <c r="M121" s="31"/>
      <c r="N121" s="31"/>
      <c r="O121" s="31"/>
      <c r="P121" s="32"/>
      <c r="Q121" s="32">
        <v>1</v>
      </c>
      <c r="R121" s="32"/>
      <c r="S121" s="32"/>
      <c r="T121" s="31">
        <v>1</v>
      </c>
      <c r="U121" s="31">
        <v>2</v>
      </c>
      <c r="V121" s="31"/>
      <c r="W121" s="31"/>
      <c r="X121" s="32"/>
      <c r="Y121" s="32">
        <v>2</v>
      </c>
      <c r="Z121" s="32"/>
      <c r="AA121" s="32"/>
      <c r="AB121" s="31"/>
      <c r="AC121" s="31">
        <v>2</v>
      </c>
      <c r="AD121" s="31"/>
      <c r="AE121" s="31"/>
      <c r="AF121" s="32"/>
      <c r="AG121" s="32"/>
      <c r="AH121" s="32"/>
      <c r="AI121" s="32"/>
      <c r="AJ121" s="31"/>
      <c r="AK121" s="31">
        <v>1</v>
      </c>
      <c r="AL121" s="31"/>
      <c r="AM121" s="31"/>
      <c r="AN121" s="32"/>
      <c r="AO121" s="32"/>
      <c r="AP121" s="32"/>
      <c r="AQ121" s="32"/>
      <c r="AR121" s="31"/>
      <c r="AS121" s="31"/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94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4">SUM(D123:AY123)</f>
        <v>26</v>
      </c>
      <c r="C123" s="5">
        <f t="shared" ref="C123:C132" si="15">B123/$B$122</f>
        <v>0.27659574468085107</v>
      </c>
      <c r="D123" s="22">
        <v>1</v>
      </c>
      <c r="E123" s="22"/>
      <c r="F123" s="22"/>
      <c r="G123" s="22"/>
      <c r="H123" s="12"/>
      <c r="I123" s="12"/>
      <c r="J123" s="12">
        <v>1</v>
      </c>
      <c r="K123" s="12"/>
      <c r="L123" s="22"/>
      <c r="M123" s="22">
        <v>2</v>
      </c>
      <c r="N123" s="22"/>
      <c r="O123" s="22"/>
      <c r="P123" s="12"/>
      <c r="Q123" s="12">
        <v>1</v>
      </c>
      <c r="R123" s="12"/>
      <c r="S123" s="12"/>
      <c r="T123" s="22"/>
      <c r="U123" s="22"/>
      <c r="V123" s="22"/>
      <c r="W123" s="22"/>
      <c r="X123" s="12"/>
      <c r="Y123" s="12">
        <v>2</v>
      </c>
      <c r="Z123" s="12"/>
      <c r="AA123" s="12"/>
      <c r="AB123" s="22"/>
      <c r="AC123" s="22">
        <v>8</v>
      </c>
      <c r="AD123" s="22">
        <v>2</v>
      </c>
      <c r="AE123" s="22"/>
      <c r="AF123" s="12"/>
      <c r="AG123" s="12">
        <v>4</v>
      </c>
      <c r="AH123" s="12">
        <v>1</v>
      </c>
      <c r="AI123" s="12"/>
      <c r="AJ123" s="22"/>
      <c r="AK123" s="22">
        <v>1</v>
      </c>
      <c r="AL123" s="22">
        <v>3</v>
      </c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36" t="s">
        <v>34</v>
      </c>
      <c r="B124" s="18">
        <f t="shared" si="14"/>
        <v>36</v>
      </c>
      <c r="C124" s="5">
        <f t="shared" si="15"/>
        <v>0.38297872340425532</v>
      </c>
      <c r="D124" s="22">
        <v>1</v>
      </c>
      <c r="E124" s="22">
        <v>2</v>
      </c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>
        <v>1</v>
      </c>
      <c r="Q124" s="12">
        <v>2</v>
      </c>
      <c r="R124" s="12">
        <v>2</v>
      </c>
      <c r="S124" s="12"/>
      <c r="T124" s="22"/>
      <c r="U124" s="22">
        <v>2</v>
      </c>
      <c r="V124" s="22"/>
      <c r="W124" s="22"/>
      <c r="X124" s="12"/>
      <c r="Y124" s="12">
        <v>1</v>
      </c>
      <c r="Z124" s="12">
        <v>1</v>
      </c>
      <c r="AA124" s="12"/>
      <c r="AB124" s="22"/>
      <c r="AC124" s="22">
        <v>7</v>
      </c>
      <c r="AD124" s="22">
        <v>3</v>
      </c>
      <c r="AE124" s="22"/>
      <c r="AF124" s="12"/>
      <c r="AG124" s="12">
        <v>7</v>
      </c>
      <c r="AH124" s="12">
        <v>3</v>
      </c>
      <c r="AI124" s="12"/>
      <c r="AJ124" s="22"/>
      <c r="AK124" s="22">
        <v>2</v>
      </c>
      <c r="AL124" s="22">
        <v>2</v>
      </c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36" t="s">
        <v>70</v>
      </c>
      <c r="B125" s="18">
        <f t="shared" si="14"/>
        <v>0</v>
      </c>
      <c r="C125" s="5">
        <f t="shared" si="15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71</v>
      </c>
      <c r="B126" s="18">
        <f t="shared" si="14"/>
        <v>8</v>
      </c>
      <c r="C126" s="5">
        <f t="shared" si="15"/>
        <v>8.5106382978723402E-2</v>
      </c>
      <c r="D126" s="22">
        <v>2</v>
      </c>
      <c r="E126" s="22"/>
      <c r="F126" s="22"/>
      <c r="G126" s="22"/>
      <c r="H126" s="12">
        <v>2</v>
      </c>
      <c r="I126" s="12"/>
      <c r="J126" s="12"/>
      <c r="K126" s="12"/>
      <c r="L126" s="22">
        <v>1</v>
      </c>
      <c r="M126" s="22"/>
      <c r="N126" s="22"/>
      <c r="O126" s="22"/>
      <c r="P126" s="12"/>
      <c r="Q126" s="12"/>
      <c r="R126" s="12"/>
      <c r="S126" s="12"/>
      <c r="T126" s="22">
        <v>2</v>
      </c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>
        <v>1</v>
      </c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72</v>
      </c>
      <c r="B127" s="18">
        <f t="shared" si="14"/>
        <v>24</v>
      </c>
      <c r="C127" s="5">
        <f t="shared" si="15"/>
        <v>0.25531914893617019</v>
      </c>
      <c r="D127" s="22"/>
      <c r="E127" s="22"/>
      <c r="F127" s="22"/>
      <c r="G127" s="22">
        <v>1</v>
      </c>
      <c r="H127" s="12"/>
      <c r="I127" s="12"/>
      <c r="J127" s="12"/>
      <c r="K127" s="12">
        <v>2</v>
      </c>
      <c r="L127" s="22"/>
      <c r="M127" s="22"/>
      <c r="N127" s="22"/>
      <c r="O127" s="22">
        <v>4</v>
      </c>
      <c r="P127" s="12"/>
      <c r="Q127" s="12"/>
      <c r="R127" s="12"/>
      <c r="S127" s="12"/>
      <c r="T127" s="22"/>
      <c r="U127" s="22"/>
      <c r="V127" s="22"/>
      <c r="W127" s="22">
        <v>2</v>
      </c>
      <c r="X127" s="12"/>
      <c r="Y127" s="12"/>
      <c r="Z127" s="12"/>
      <c r="AA127" s="12">
        <v>1</v>
      </c>
      <c r="AB127" s="22"/>
      <c r="AC127" s="22"/>
      <c r="AD127" s="22"/>
      <c r="AE127" s="22">
        <v>3</v>
      </c>
      <c r="AF127" s="12"/>
      <c r="AG127" s="12"/>
      <c r="AH127" s="12"/>
      <c r="AI127" s="12">
        <v>5</v>
      </c>
      <c r="AJ127" s="22"/>
      <c r="AK127" s="22"/>
      <c r="AL127" s="22"/>
      <c r="AM127" s="22">
        <v>6</v>
      </c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37</v>
      </c>
      <c r="B128" s="18">
        <f t="shared" si="14"/>
        <v>0</v>
      </c>
      <c r="C128" s="5">
        <f t="shared" si="15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38</v>
      </c>
      <c r="B129" s="18">
        <f t="shared" si="14"/>
        <v>0</v>
      </c>
      <c r="C129" s="5">
        <f t="shared" si="15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40</v>
      </c>
      <c r="B130" s="18">
        <f t="shared" si="14"/>
        <v>0</v>
      </c>
      <c r="C130" s="5">
        <f t="shared" si="15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2" t="s">
        <v>135</v>
      </c>
      <c r="B131" s="18">
        <f t="shared" si="14"/>
        <v>0</v>
      </c>
      <c r="C131" s="5">
        <f t="shared" si="15"/>
        <v>0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/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58" t="s">
        <v>228</v>
      </c>
      <c r="B132" s="18">
        <f t="shared" si="14"/>
        <v>0</v>
      </c>
      <c r="C132" s="5">
        <f t="shared" si="15"/>
        <v>0</v>
      </c>
      <c r="D132" s="31"/>
      <c r="E132" s="31"/>
      <c r="F132" s="31"/>
      <c r="G132" s="31"/>
      <c r="H132" s="32"/>
      <c r="I132" s="32"/>
      <c r="J132" s="32"/>
      <c r="K132" s="32"/>
      <c r="L132" s="31"/>
      <c r="M132" s="31"/>
      <c r="N132" s="31"/>
      <c r="O132" s="31"/>
      <c r="P132" s="32"/>
      <c r="Q132" s="32"/>
      <c r="R132" s="32"/>
      <c r="S132" s="32"/>
      <c r="T132" s="31"/>
      <c r="U132" s="31"/>
      <c r="V132" s="31"/>
      <c r="W132" s="31"/>
      <c r="X132" s="32"/>
      <c r="Y132" s="32"/>
      <c r="Z132" s="32"/>
      <c r="AA132" s="32"/>
      <c r="AB132" s="31"/>
      <c r="AC132" s="31"/>
      <c r="AD132" s="31"/>
      <c r="AE132" s="31"/>
      <c r="AF132" s="32"/>
      <c r="AG132" s="32"/>
      <c r="AH132" s="32"/>
      <c r="AI132" s="32"/>
      <c r="AJ132" s="31"/>
      <c r="AK132" s="31"/>
      <c r="AL132" s="31"/>
      <c r="AM132" s="31"/>
      <c r="AN132" s="32"/>
      <c r="AO132" s="32"/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SUM(B134:B181)</f>
        <v>45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1" si="16">SUM(D134:AY134)</f>
        <v>0</v>
      </c>
      <c r="C134" s="5">
        <f t="shared" ref="C134:C181" si="17">B134/$B$133</f>
        <v>0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/>
      <c r="Q134" s="12"/>
      <c r="R134" s="12"/>
      <c r="S134" s="12"/>
      <c r="T134" s="22"/>
      <c r="U134" s="22"/>
      <c r="V134" s="22"/>
      <c r="W134" s="22"/>
      <c r="X134" s="12"/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6"/>
        <v>2</v>
      </c>
      <c r="C135" s="5">
        <f t="shared" si="17"/>
        <v>4.4444444444444446E-2</v>
      </c>
      <c r="D135" s="22"/>
      <c r="E135" s="22"/>
      <c r="F135" s="22"/>
      <c r="G135" s="22"/>
      <c r="H135" s="12"/>
      <c r="I135" s="12">
        <v>2</v>
      </c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6"/>
        <v>0</v>
      </c>
      <c r="C136" s="5">
        <f t="shared" si="17"/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6"/>
        <v>0</v>
      </c>
      <c r="C137" s="5">
        <f t="shared" si="17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6"/>
        <v>13</v>
      </c>
      <c r="C138" s="5">
        <f t="shared" si="17"/>
        <v>0.28888888888888886</v>
      </c>
      <c r="D138" s="22">
        <v>1</v>
      </c>
      <c r="E138" s="22"/>
      <c r="F138" s="22"/>
      <c r="G138" s="22"/>
      <c r="H138" s="12">
        <v>2</v>
      </c>
      <c r="I138" s="12"/>
      <c r="J138" s="12"/>
      <c r="K138" s="12">
        <v>1</v>
      </c>
      <c r="L138" s="22">
        <v>1</v>
      </c>
      <c r="M138" s="22"/>
      <c r="N138" s="22"/>
      <c r="O138" s="22"/>
      <c r="P138" s="12">
        <v>1</v>
      </c>
      <c r="Q138" s="12"/>
      <c r="R138" s="12"/>
      <c r="S138" s="12"/>
      <c r="T138" s="22"/>
      <c r="U138" s="22"/>
      <c r="V138" s="22"/>
      <c r="W138" s="22">
        <v>1</v>
      </c>
      <c r="X138" s="12"/>
      <c r="Y138" s="12"/>
      <c r="Z138" s="12"/>
      <c r="AA138" s="12"/>
      <c r="AB138" s="22"/>
      <c r="AC138" s="22">
        <v>1</v>
      </c>
      <c r="AD138" s="22"/>
      <c r="AE138" s="22"/>
      <c r="AF138" s="12"/>
      <c r="AG138" s="12">
        <v>1</v>
      </c>
      <c r="AH138" s="12"/>
      <c r="AI138" s="12">
        <v>1</v>
      </c>
      <c r="AJ138" s="22"/>
      <c r="AK138" s="22"/>
      <c r="AL138" s="22">
        <v>2</v>
      </c>
      <c r="AM138" s="22">
        <v>1</v>
      </c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6"/>
        <v>0</v>
      </c>
      <c r="C139" s="5">
        <f t="shared" si="17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209</v>
      </c>
      <c r="B140" s="18">
        <f t="shared" si="16"/>
        <v>0</v>
      </c>
      <c r="C140" s="5">
        <f t="shared" si="17"/>
        <v>0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6"/>
        <v>0</v>
      </c>
      <c r="C141" s="5">
        <f t="shared" si="17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6"/>
        <v>9</v>
      </c>
      <c r="C142" s="5">
        <f t="shared" si="17"/>
        <v>0.2</v>
      </c>
      <c r="D142" s="22">
        <v>2</v>
      </c>
      <c r="E142" s="22"/>
      <c r="F142" s="22"/>
      <c r="G142" s="22"/>
      <c r="H142" s="12">
        <v>2</v>
      </c>
      <c r="I142" s="12"/>
      <c r="J142" s="12"/>
      <c r="K142" s="12"/>
      <c r="L142" s="22"/>
      <c r="M142" s="22"/>
      <c r="N142" s="22"/>
      <c r="O142" s="22">
        <v>1</v>
      </c>
      <c r="P142" s="12"/>
      <c r="Q142" s="12"/>
      <c r="R142" s="12"/>
      <c r="S142" s="12">
        <v>1</v>
      </c>
      <c r="T142" s="22">
        <v>2</v>
      </c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>
        <v>1</v>
      </c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6"/>
        <v>1</v>
      </c>
      <c r="C143" s="5">
        <f t="shared" si="17"/>
        <v>2.2222222222222223E-2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>
        <v>1</v>
      </c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6"/>
        <v>0</v>
      </c>
      <c r="C144" s="5">
        <f t="shared" si="17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6"/>
        <v>0</v>
      </c>
      <c r="C145" s="5">
        <f t="shared" si="17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6"/>
        <v>0</v>
      </c>
      <c r="C146" s="5">
        <f t="shared" si="17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6"/>
        <v>0</v>
      </c>
      <c r="C147" s="5">
        <f t="shared" si="17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6"/>
        <v>0</v>
      </c>
      <c r="C148" s="5">
        <f t="shared" si="17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6"/>
        <v>0</v>
      </c>
      <c r="C149" s="5">
        <f t="shared" si="17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6"/>
        <v>0</v>
      </c>
      <c r="C150" s="5">
        <f t="shared" si="17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6"/>
        <v>0</v>
      </c>
      <c r="C151" s="5">
        <f t="shared" si="17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6"/>
        <v>0</v>
      </c>
      <c r="C152" s="5">
        <f t="shared" si="17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169</v>
      </c>
      <c r="B153" s="18">
        <f t="shared" si="16"/>
        <v>3</v>
      </c>
      <c r="C153" s="5">
        <f t="shared" si="17"/>
        <v>6.6666666666666666E-2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>
        <v>1</v>
      </c>
      <c r="R153" s="12"/>
      <c r="S153" s="12"/>
      <c r="T153" s="22"/>
      <c r="U153" s="22">
        <v>1</v>
      </c>
      <c r="V153" s="22"/>
      <c r="W153" s="22"/>
      <c r="X153" s="12"/>
      <c r="Y153" s="12"/>
      <c r="Z153" s="12"/>
      <c r="AA153" s="12"/>
      <c r="AB153" s="22"/>
      <c r="AC153" s="22">
        <v>1</v>
      </c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244</v>
      </c>
      <c r="B154" s="18"/>
      <c r="C154" s="5"/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>
        <v>1</v>
      </c>
      <c r="AH154" s="12">
        <v>1</v>
      </c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9</v>
      </c>
      <c r="B155" s="18">
        <f t="shared" si="16"/>
        <v>1</v>
      </c>
      <c r="C155" s="5">
        <f t="shared" si="17"/>
        <v>2.2222222222222223E-2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>
        <v>1</v>
      </c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10</v>
      </c>
      <c r="B156" s="18">
        <f t="shared" si="16"/>
        <v>0</v>
      </c>
      <c r="C156" s="5">
        <f t="shared" si="17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11</v>
      </c>
      <c r="B157" s="18">
        <f t="shared" si="16"/>
        <v>0</v>
      </c>
      <c r="C157" s="5">
        <f t="shared" si="17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12</v>
      </c>
      <c r="B158" s="18">
        <f t="shared" si="16"/>
        <v>0</v>
      </c>
      <c r="C158" s="5">
        <f t="shared" si="17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</v>
      </c>
      <c r="B159" s="18">
        <f t="shared" si="16"/>
        <v>0</v>
      </c>
      <c r="C159" s="5">
        <f t="shared" si="17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14</v>
      </c>
      <c r="B160" s="18">
        <f t="shared" si="16"/>
        <v>0</v>
      </c>
      <c r="C160" s="5">
        <f t="shared" si="17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15</v>
      </c>
      <c r="B161" s="18">
        <f t="shared" si="16"/>
        <v>0</v>
      </c>
      <c r="C161" s="5">
        <f t="shared" si="17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16</v>
      </c>
      <c r="B162" s="18">
        <f t="shared" si="16"/>
        <v>0</v>
      </c>
      <c r="C162" s="5">
        <f t="shared" si="17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18</v>
      </c>
      <c r="B163" s="18">
        <f t="shared" si="16"/>
        <v>10</v>
      </c>
      <c r="C163" s="5">
        <f t="shared" si="17"/>
        <v>0.22222222222222221</v>
      </c>
      <c r="D163" s="22"/>
      <c r="E163" s="22"/>
      <c r="F163" s="22"/>
      <c r="G163" s="22"/>
      <c r="H163" s="12">
        <v>2</v>
      </c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>
        <v>1</v>
      </c>
      <c r="V163" s="22">
        <v>1</v>
      </c>
      <c r="W163" s="22"/>
      <c r="X163" s="12"/>
      <c r="Y163" s="12">
        <v>1</v>
      </c>
      <c r="Z163" s="12"/>
      <c r="AA163" s="12"/>
      <c r="AB163" s="22"/>
      <c r="AC163" s="22">
        <v>1</v>
      </c>
      <c r="AD163" s="22">
        <v>2</v>
      </c>
      <c r="AE163" s="22"/>
      <c r="AF163" s="12"/>
      <c r="AG163" s="12">
        <v>1</v>
      </c>
      <c r="AH163" s="12">
        <v>1</v>
      </c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131</v>
      </c>
      <c r="B164" s="18">
        <f t="shared" si="16"/>
        <v>0</v>
      </c>
      <c r="C164" s="5">
        <f t="shared" si="17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74</v>
      </c>
      <c r="B165" s="18">
        <f t="shared" si="16"/>
        <v>0</v>
      </c>
      <c r="C165" s="5">
        <f t="shared" si="17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75</v>
      </c>
      <c r="B166" s="18">
        <f t="shared" si="16"/>
        <v>0</v>
      </c>
      <c r="C166" s="5">
        <f t="shared" si="17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76</v>
      </c>
      <c r="B167" s="18">
        <f t="shared" si="16"/>
        <v>0</v>
      </c>
      <c r="C167" s="5">
        <f t="shared" si="17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77</v>
      </c>
      <c r="B168" s="18">
        <f t="shared" si="16"/>
        <v>1</v>
      </c>
      <c r="C168" s="5">
        <f t="shared" si="17"/>
        <v>2.2222222222222223E-2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>
        <v>1</v>
      </c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78</v>
      </c>
      <c r="B169" s="18">
        <f t="shared" si="16"/>
        <v>0</v>
      </c>
      <c r="C169" s="5">
        <f t="shared" si="17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79</v>
      </c>
      <c r="B170" s="18">
        <f t="shared" si="16"/>
        <v>0</v>
      </c>
      <c r="C170" s="5">
        <f t="shared" si="17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80</v>
      </c>
      <c r="B171" s="18">
        <f t="shared" si="16"/>
        <v>0</v>
      </c>
      <c r="C171" s="5">
        <f t="shared" si="17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81</v>
      </c>
      <c r="B172" s="18">
        <f t="shared" si="16"/>
        <v>2</v>
      </c>
      <c r="C172" s="5">
        <f t="shared" si="17"/>
        <v>4.4444444444444446E-2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>
        <v>1</v>
      </c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>
        <v>1</v>
      </c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82</v>
      </c>
      <c r="B173" s="18">
        <f t="shared" si="16"/>
        <v>0</v>
      </c>
      <c r="C173" s="5">
        <f t="shared" si="17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83</v>
      </c>
      <c r="B174" s="18">
        <f t="shared" si="16"/>
        <v>0</v>
      </c>
      <c r="C174" s="5">
        <f t="shared" si="17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84</v>
      </c>
      <c r="B175" s="18">
        <f t="shared" si="16"/>
        <v>0</v>
      </c>
      <c r="C175" s="5">
        <f t="shared" si="17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85</v>
      </c>
      <c r="B176" s="18">
        <f t="shared" si="16"/>
        <v>0</v>
      </c>
      <c r="C176" s="5">
        <f t="shared" si="17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86</v>
      </c>
      <c r="B177" s="18">
        <f t="shared" si="16"/>
        <v>3</v>
      </c>
      <c r="C177" s="5">
        <f t="shared" si="17"/>
        <v>6.6666666666666666E-2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>
        <v>3</v>
      </c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87</v>
      </c>
      <c r="B178" s="18">
        <f t="shared" si="16"/>
        <v>0</v>
      </c>
      <c r="C178" s="5">
        <f t="shared" si="17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88</v>
      </c>
      <c r="B179" s="18">
        <f t="shared" si="16"/>
        <v>0</v>
      </c>
      <c r="C179" s="5">
        <f t="shared" si="17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89</v>
      </c>
      <c r="B180" s="18">
        <f t="shared" si="16"/>
        <v>0</v>
      </c>
      <c r="C180" s="5">
        <f t="shared" si="17"/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 ht="17.25" thickBot="1">
      <c r="A181" s="45" t="s">
        <v>90</v>
      </c>
      <c r="B181" s="29">
        <f t="shared" si="16"/>
        <v>0</v>
      </c>
      <c r="C181" s="30">
        <f t="shared" si="17"/>
        <v>0</v>
      </c>
      <c r="D181" s="31"/>
      <c r="E181" s="31"/>
      <c r="F181" s="31"/>
      <c r="G181" s="31"/>
      <c r="H181" s="32"/>
      <c r="I181" s="32"/>
      <c r="J181" s="32"/>
      <c r="K181" s="32"/>
      <c r="L181" s="31"/>
      <c r="M181" s="31"/>
      <c r="N181" s="31"/>
      <c r="O181" s="31"/>
      <c r="P181" s="32"/>
      <c r="Q181" s="32"/>
      <c r="R181" s="32"/>
      <c r="S181" s="32"/>
      <c r="T181" s="31"/>
      <c r="U181" s="31"/>
      <c r="V181" s="31"/>
      <c r="W181" s="31"/>
      <c r="X181" s="32"/>
      <c r="Y181" s="32"/>
      <c r="Z181" s="32"/>
      <c r="AA181" s="32"/>
      <c r="AB181" s="31"/>
      <c r="AC181" s="31"/>
      <c r="AD181" s="31"/>
      <c r="AE181" s="31"/>
      <c r="AF181" s="32"/>
      <c r="AG181" s="32"/>
      <c r="AH181" s="32"/>
      <c r="AI181" s="32"/>
      <c r="AJ181" s="31"/>
      <c r="AK181" s="31"/>
      <c r="AL181" s="31"/>
      <c r="AM181" s="31"/>
      <c r="AN181" s="32"/>
      <c r="AO181" s="32"/>
      <c r="AP181" s="32"/>
      <c r="AQ181" s="32"/>
      <c r="AR181" s="31"/>
      <c r="AS181" s="31"/>
      <c r="AT181" s="31"/>
      <c r="AU181" s="31"/>
      <c r="AV181" s="32"/>
      <c r="AW181" s="32"/>
      <c r="AX181" s="32"/>
      <c r="AY181" s="33"/>
    </row>
    <row r="182" spans="1:51">
      <c r="A182" s="38" t="s">
        <v>91</v>
      </c>
      <c r="B182" s="34">
        <f>SUM(B183:B187)</f>
        <v>97</v>
      </c>
      <c r="C182" s="34"/>
      <c r="D182" s="34" t="s">
        <v>96</v>
      </c>
      <c r="E182" s="34" t="s">
        <v>96</v>
      </c>
      <c r="F182" s="34" t="s">
        <v>96</v>
      </c>
      <c r="G182" s="34" t="s">
        <v>96</v>
      </c>
      <c r="H182" s="34" t="s">
        <v>96</v>
      </c>
      <c r="I182" s="34" t="s">
        <v>96</v>
      </c>
      <c r="J182" s="34" t="s">
        <v>96</v>
      </c>
      <c r="K182" s="34" t="s">
        <v>96</v>
      </c>
      <c r="L182" s="34" t="s">
        <v>96</v>
      </c>
      <c r="M182" s="34" t="s">
        <v>96</v>
      </c>
      <c r="N182" s="34" t="s">
        <v>96</v>
      </c>
      <c r="O182" s="34" t="s">
        <v>96</v>
      </c>
      <c r="P182" s="34" t="s">
        <v>96</v>
      </c>
      <c r="Q182" s="34" t="s">
        <v>96</v>
      </c>
      <c r="R182" s="34" t="s">
        <v>96</v>
      </c>
      <c r="S182" s="34" t="s">
        <v>96</v>
      </c>
      <c r="T182" s="34" t="s">
        <v>96</v>
      </c>
      <c r="U182" s="34" t="s">
        <v>96</v>
      </c>
      <c r="V182" s="34" t="s">
        <v>96</v>
      </c>
      <c r="W182" s="34" t="s">
        <v>96</v>
      </c>
      <c r="X182" s="34" t="s">
        <v>96</v>
      </c>
      <c r="Y182" s="34" t="s">
        <v>96</v>
      </c>
      <c r="Z182" s="34" t="s">
        <v>96</v>
      </c>
      <c r="AA182" s="34" t="s">
        <v>96</v>
      </c>
      <c r="AB182" s="34" t="s">
        <v>96</v>
      </c>
      <c r="AC182" s="34" t="s">
        <v>96</v>
      </c>
      <c r="AD182" s="34" t="s">
        <v>96</v>
      </c>
      <c r="AE182" s="34" t="s">
        <v>96</v>
      </c>
      <c r="AF182" s="34" t="s">
        <v>96</v>
      </c>
      <c r="AG182" s="34" t="s">
        <v>96</v>
      </c>
      <c r="AH182" s="34" t="s">
        <v>96</v>
      </c>
      <c r="AI182" s="34" t="s">
        <v>96</v>
      </c>
      <c r="AJ182" s="34" t="s">
        <v>96</v>
      </c>
      <c r="AK182" s="34" t="s">
        <v>96</v>
      </c>
      <c r="AL182" s="34" t="s">
        <v>96</v>
      </c>
      <c r="AM182" s="34" t="s">
        <v>96</v>
      </c>
      <c r="AN182" s="34" t="s">
        <v>96</v>
      </c>
      <c r="AO182" s="34" t="s">
        <v>96</v>
      </c>
      <c r="AP182" s="34" t="s">
        <v>96</v>
      </c>
      <c r="AQ182" s="34" t="s">
        <v>96</v>
      </c>
      <c r="AR182" s="34" t="s">
        <v>96</v>
      </c>
      <c r="AS182" s="34" t="s">
        <v>96</v>
      </c>
      <c r="AT182" s="34" t="s">
        <v>96</v>
      </c>
      <c r="AU182" s="34" t="s">
        <v>96</v>
      </c>
      <c r="AV182" s="34" t="s">
        <v>96</v>
      </c>
      <c r="AW182" s="34" t="s">
        <v>96</v>
      </c>
      <c r="AX182" s="34" t="s">
        <v>96</v>
      </c>
      <c r="AY182" s="35" t="s">
        <v>96</v>
      </c>
    </row>
    <row r="183" spans="1:51">
      <c r="A183" s="36" t="s">
        <v>34</v>
      </c>
      <c r="B183" s="18">
        <f t="shared" ref="B183:B189" si="18">SUM(D183:AY183)</f>
        <v>5</v>
      </c>
      <c r="C183" s="5">
        <f>B183/$B$182</f>
        <v>5.1546391752577317E-2</v>
      </c>
      <c r="D183" s="22"/>
      <c r="E183" s="22">
        <v>1</v>
      </c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>
        <v>4</v>
      </c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5</v>
      </c>
      <c r="B184" s="18">
        <f t="shared" si="18"/>
        <v>91</v>
      </c>
      <c r="C184" s="5">
        <f>B184/$B$182</f>
        <v>0.93814432989690721</v>
      </c>
      <c r="D184" s="22">
        <v>6</v>
      </c>
      <c r="E184" s="22">
        <v>3</v>
      </c>
      <c r="F184" s="22"/>
      <c r="G184" s="22">
        <v>1</v>
      </c>
      <c r="H184" s="12">
        <v>4</v>
      </c>
      <c r="I184" s="12"/>
      <c r="J184" s="12"/>
      <c r="K184" s="12">
        <v>2</v>
      </c>
      <c r="L184" s="22">
        <v>2</v>
      </c>
      <c r="M184" s="22">
        <v>1</v>
      </c>
      <c r="N184" s="22"/>
      <c r="O184" s="22">
        <v>4</v>
      </c>
      <c r="P184" s="12">
        <v>4</v>
      </c>
      <c r="Q184" s="12">
        <v>1</v>
      </c>
      <c r="R184" s="12">
        <v>2</v>
      </c>
      <c r="S184" s="12">
        <v>1</v>
      </c>
      <c r="T184" s="22">
        <v>3</v>
      </c>
      <c r="U184" s="22">
        <v>5</v>
      </c>
      <c r="V184" s="22">
        <v>4</v>
      </c>
      <c r="W184" s="22">
        <v>2</v>
      </c>
      <c r="X184" s="12">
        <v>1</v>
      </c>
      <c r="Y184" s="12"/>
      <c r="Z184" s="12">
        <v>1</v>
      </c>
      <c r="AA184" s="12">
        <v>1</v>
      </c>
      <c r="AB184" s="22">
        <v>1</v>
      </c>
      <c r="AC184" s="22">
        <v>9</v>
      </c>
      <c r="AD184" s="22">
        <v>2</v>
      </c>
      <c r="AE184" s="22">
        <v>3</v>
      </c>
      <c r="AF184" s="12">
        <v>3</v>
      </c>
      <c r="AG184" s="12">
        <v>4</v>
      </c>
      <c r="AH184" s="12">
        <v>1</v>
      </c>
      <c r="AI184" s="12">
        <v>3</v>
      </c>
      <c r="AJ184" s="22">
        <v>1</v>
      </c>
      <c r="AK184" s="22">
        <v>8</v>
      </c>
      <c r="AL184" s="22">
        <v>3</v>
      </c>
      <c r="AM184" s="22">
        <v>5</v>
      </c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37</v>
      </c>
      <c r="B185" s="18">
        <f t="shared" si="18"/>
        <v>1</v>
      </c>
      <c r="C185" s="5">
        <f>B185/$B$182</f>
        <v>1.0309278350515464E-2</v>
      </c>
      <c r="D185" s="22"/>
      <c r="E185" s="22"/>
      <c r="F185" s="22"/>
      <c r="G185" s="22"/>
      <c r="H185" s="12"/>
      <c r="I185" s="12"/>
      <c r="J185" s="12"/>
      <c r="K185" s="12"/>
      <c r="L185" s="22"/>
      <c r="M185" s="22"/>
      <c r="N185" s="22"/>
      <c r="O185" s="22"/>
      <c r="P185" s="12"/>
      <c r="Q185" s="12"/>
      <c r="R185" s="12"/>
      <c r="S185" s="12"/>
      <c r="T185" s="22"/>
      <c r="U185" s="22"/>
      <c r="V185" s="22"/>
      <c r="W185" s="22">
        <v>1</v>
      </c>
      <c r="X185" s="12"/>
      <c r="Y185" s="12"/>
      <c r="Z185" s="12"/>
      <c r="AA185" s="12"/>
      <c r="AB185" s="22"/>
      <c r="AC185" s="22"/>
      <c r="AD185" s="22"/>
      <c r="AE185" s="22"/>
      <c r="AF185" s="12"/>
      <c r="AG185" s="12"/>
      <c r="AH185" s="12"/>
      <c r="AI185" s="12"/>
      <c r="AJ185" s="22"/>
      <c r="AK185" s="22"/>
      <c r="AL185" s="22"/>
      <c r="AM185" s="22"/>
      <c r="AN185" s="12"/>
      <c r="AO185" s="12"/>
      <c r="AP185" s="12"/>
      <c r="AQ185" s="12"/>
      <c r="AR185" s="22"/>
      <c r="AS185" s="22"/>
      <c r="AT185" s="22"/>
      <c r="AU185" s="22"/>
      <c r="AV185" s="12"/>
      <c r="AW185" s="12"/>
      <c r="AX185" s="12"/>
      <c r="AY185" s="27"/>
    </row>
    <row r="186" spans="1:51">
      <c r="A186" s="36" t="s">
        <v>92</v>
      </c>
      <c r="B186" s="18">
        <f t="shared" si="18"/>
        <v>0</v>
      </c>
      <c r="C186" s="5">
        <f>B186/$B$182</f>
        <v>0</v>
      </c>
      <c r="D186" s="22"/>
      <c r="E186" s="22"/>
      <c r="F186" s="22"/>
      <c r="G186" s="22"/>
      <c r="H186" s="12"/>
      <c r="I186" s="12"/>
      <c r="J186" s="12"/>
      <c r="K186" s="12"/>
      <c r="L186" s="22"/>
      <c r="M186" s="22"/>
      <c r="N186" s="22"/>
      <c r="O186" s="22"/>
      <c r="P186" s="12"/>
      <c r="Q186" s="12"/>
      <c r="R186" s="12"/>
      <c r="S186" s="12"/>
      <c r="T186" s="22"/>
      <c r="U186" s="22"/>
      <c r="V186" s="22"/>
      <c r="W186" s="22"/>
      <c r="X186" s="12"/>
      <c r="Y186" s="12"/>
      <c r="Z186" s="12"/>
      <c r="AA186" s="12"/>
      <c r="AB186" s="22"/>
      <c r="AC186" s="22"/>
      <c r="AD186" s="22"/>
      <c r="AE186" s="22"/>
      <c r="AF186" s="12"/>
      <c r="AG186" s="12"/>
      <c r="AH186" s="12"/>
      <c r="AI186" s="12"/>
      <c r="AJ186" s="22"/>
      <c r="AK186" s="22"/>
      <c r="AL186" s="22"/>
      <c r="AM186" s="22"/>
      <c r="AN186" s="12"/>
      <c r="AO186" s="12"/>
      <c r="AP186" s="12"/>
      <c r="AQ186" s="12"/>
      <c r="AR186" s="22"/>
      <c r="AS186" s="22"/>
      <c r="AT186" s="22"/>
      <c r="AU186" s="22"/>
      <c r="AV186" s="12"/>
      <c r="AW186" s="12"/>
      <c r="AX186" s="12"/>
      <c r="AY186" s="27"/>
    </row>
    <row r="187" spans="1:51" ht="17.25" thickBot="1">
      <c r="A187" s="37" t="s">
        <v>93</v>
      </c>
      <c r="B187" s="29">
        <f t="shared" si="18"/>
        <v>0</v>
      </c>
      <c r="C187" s="30">
        <f>B187/$B$182</f>
        <v>0</v>
      </c>
      <c r="D187" s="31"/>
      <c r="E187" s="31"/>
      <c r="F187" s="31"/>
      <c r="G187" s="31"/>
      <c r="H187" s="32"/>
      <c r="I187" s="32"/>
      <c r="J187" s="32"/>
      <c r="K187" s="32"/>
      <c r="L187" s="31"/>
      <c r="M187" s="31"/>
      <c r="N187" s="31"/>
      <c r="O187" s="31"/>
      <c r="P187" s="32"/>
      <c r="Q187" s="32"/>
      <c r="R187" s="32"/>
      <c r="S187" s="32"/>
      <c r="T187" s="31"/>
      <c r="U187" s="31"/>
      <c r="V187" s="31"/>
      <c r="W187" s="31"/>
      <c r="X187" s="32"/>
      <c r="Y187" s="32"/>
      <c r="Z187" s="32"/>
      <c r="AA187" s="32"/>
      <c r="AB187" s="31"/>
      <c r="AC187" s="31"/>
      <c r="AD187" s="31"/>
      <c r="AE187" s="31"/>
      <c r="AF187" s="32"/>
      <c r="AG187" s="32"/>
      <c r="AH187" s="32"/>
      <c r="AI187" s="32"/>
      <c r="AJ187" s="31"/>
      <c r="AK187" s="31"/>
      <c r="AL187" s="31"/>
      <c r="AM187" s="31"/>
      <c r="AN187" s="32"/>
      <c r="AO187" s="32"/>
      <c r="AP187" s="32"/>
      <c r="AQ187" s="32"/>
      <c r="AR187" s="31"/>
      <c r="AS187" s="31"/>
      <c r="AT187" s="31"/>
      <c r="AU187" s="31"/>
      <c r="AV187" s="32"/>
      <c r="AW187" s="32"/>
      <c r="AX187" s="32"/>
      <c r="AY187" s="33"/>
    </row>
    <row r="188" spans="1:51">
      <c r="A188" s="38" t="s">
        <v>94</v>
      </c>
      <c r="B188" s="34">
        <f t="shared" si="18"/>
        <v>3</v>
      </c>
      <c r="C188" s="40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>
        <v>1</v>
      </c>
      <c r="AC188" s="34"/>
      <c r="AD188" s="34"/>
      <c r="AE188" s="34">
        <v>1</v>
      </c>
      <c r="AF188" s="34"/>
      <c r="AG188" s="34"/>
      <c r="AH188" s="34">
        <v>1</v>
      </c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5"/>
    </row>
    <row r="189" spans="1:51" ht="17.25" thickBot="1">
      <c r="A189" s="41" t="s">
        <v>95</v>
      </c>
      <c r="B189" s="32">
        <f t="shared" si="18"/>
        <v>2</v>
      </c>
      <c r="C189" s="42"/>
      <c r="D189" s="32"/>
      <c r="E189" s="32"/>
      <c r="F189" s="32"/>
      <c r="G189" s="32"/>
      <c r="H189" s="32">
        <v>2</v>
      </c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3"/>
    </row>
  </sheetData>
  <autoFilter ref="A3:AY189" xr:uid="{00000000-0009-0000-0000-000009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6 D28:AY43 D45:AY59 D61:AY85 D87:AY121 D123:AY132 D134:AY181 D183:AY189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7"/>
  <sheetViews>
    <sheetView zoomScale="85" zoomScaleNormal="85" workbookViewId="0">
      <pane xSplit="1" topLeftCell="B1" activePane="topRight" state="frozen"/>
      <selection pane="topRight" activeCell="A25" sqref="A25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85"/>
      <c r="B1" s="87" t="s">
        <v>114</v>
      </c>
      <c r="C1" s="87"/>
      <c r="D1" s="79" t="s">
        <v>68</v>
      </c>
      <c r="E1" s="80"/>
      <c r="F1" s="81"/>
      <c r="G1" s="82" t="s">
        <v>104</v>
      </c>
      <c r="H1" s="83"/>
      <c r="I1" s="84"/>
      <c r="J1" s="79" t="s">
        <v>143</v>
      </c>
      <c r="K1" s="80"/>
      <c r="L1" s="81"/>
      <c r="M1" s="82" t="s">
        <v>105</v>
      </c>
      <c r="N1" s="83"/>
      <c r="O1" s="84"/>
      <c r="P1" s="79" t="s">
        <v>106</v>
      </c>
      <c r="Q1" s="80"/>
      <c r="R1" s="81"/>
      <c r="S1" s="82" t="s">
        <v>107</v>
      </c>
      <c r="T1" s="83"/>
      <c r="U1" s="84"/>
      <c r="V1" s="79" t="s">
        <v>108</v>
      </c>
      <c r="W1" s="80"/>
      <c r="X1" s="81"/>
      <c r="Y1" s="82" t="s">
        <v>109</v>
      </c>
      <c r="Z1" s="83"/>
      <c r="AA1" s="84"/>
      <c r="AB1" s="79" t="s">
        <v>110</v>
      </c>
      <c r="AC1" s="80"/>
      <c r="AD1" s="81"/>
      <c r="AE1" s="82" t="s">
        <v>111</v>
      </c>
      <c r="AF1" s="83"/>
      <c r="AG1" s="84"/>
      <c r="AH1" s="79" t="s">
        <v>112</v>
      </c>
      <c r="AI1" s="80"/>
      <c r="AJ1" s="81"/>
      <c r="AK1" s="82" t="s">
        <v>113</v>
      </c>
      <c r="AL1" s="83"/>
      <c r="AM1" s="84"/>
    </row>
    <row r="2" spans="1:39" ht="17.25" thickBot="1">
      <c r="A2" s="86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SUM(B4:B26)</f>
        <v>291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72" si="0">SUM(D4:AM4)</f>
        <v>42</v>
      </c>
      <c r="C4" s="5">
        <f t="shared" ref="C4:C20" si="1">B4/$B$3</f>
        <v>0.14432989690721648</v>
      </c>
      <c r="D4" s="22">
        <v>4</v>
      </c>
      <c r="E4" s="22"/>
      <c r="F4" s="22">
        <v>1</v>
      </c>
      <c r="G4" s="12">
        <v>4</v>
      </c>
      <c r="H4" s="12"/>
      <c r="I4" s="12">
        <v>3</v>
      </c>
      <c r="J4" s="22">
        <v>8</v>
      </c>
      <c r="K4" s="22">
        <v>1</v>
      </c>
      <c r="L4" s="22">
        <v>4</v>
      </c>
      <c r="M4" s="12">
        <v>1</v>
      </c>
      <c r="N4" s="12"/>
      <c r="O4" s="12"/>
      <c r="P4" s="22">
        <v>3</v>
      </c>
      <c r="Q4" s="22"/>
      <c r="R4" s="22"/>
      <c r="S4" s="12">
        <v>4</v>
      </c>
      <c r="T4" s="12"/>
      <c r="U4" s="12">
        <v>1</v>
      </c>
      <c r="V4" s="22"/>
      <c r="W4" s="22"/>
      <c r="X4" s="22"/>
      <c r="Y4" s="12"/>
      <c r="Z4" s="12">
        <v>1</v>
      </c>
      <c r="AA4" s="12"/>
      <c r="AB4" s="22">
        <v>2</v>
      </c>
      <c r="AC4" s="22"/>
      <c r="AD4" s="22">
        <v>5</v>
      </c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107</v>
      </c>
      <c r="C5" s="5">
        <f t="shared" si="1"/>
        <v>0.36769759450171824</v>
      </c>
      <c r="D5" s="22">
        <v>5</v>
      </c>
      <c r="E5" s="22">
        <v>3</v>
      </c>
      <c r="F5" s="22">
        <v>5</v>
      </c>
      <c r="G5" s="12">
        <v>9</v>
      </c>
      <c r="H5" s="12">
        <v>5</v>
      </c>
      <c r="I5" s="12">
        <v>1</v>
      </c>
      <c r="J5" s="22">
        <v>3</v>
      </c>
      <c r="K5" s="22">
        <v>5</v>
      </c>
      <c r="L5" s="22">
        <v>3</v>
      </c>
      <c r="M5" s="12">
        <v>3</v>
      </c>
      <c r="N5" s="12">
        <v>4</v>
      </c>
      <c r="O5" s="12">
        <v>2</v>
      </c>
      <c r="P5" s="22">
        <v>6</v>
      </c>
      <c r="Q5" s="22">
        <v>4</v>
      </c>
      <c r="R5" s="22">
        <v>1</v>
      </c>
      <c r="S5" s="12">
        <v>8</v>
      </c>
      <c r="T5" s="12">
        <v>2</v>
      </c>
      <c r="U5" s="12">
        <v>2</v>
      </c>
      <c r="V5" s="22">
        <v>1</v>
      </c>
      <c r="W5" s="22">
        <v>5</v>
      </c>
      <c r="X5" s="22">
        <v>2</v>
      </c>
      <c r="Y5" s="12">
        <v>1</v>
      </c>
      <c r="Z5" s="12">
        <v>8</v>
      </c>
      <c r="AA5" s="12">
        <v>4</v>
      </c>
      <c r="AB5" s="22">
        <v>4</v>
      </c>
      <c r="AC5" s="22">
        <v>8</v>
      </c>
      <c r="AD5" s="22">
        <v>3</v>
      </c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71</v>
      </c>
      <c r="C7" s="5">
        <f t="shared" si="1"/>
        <v>0.24398625429553264</v>
      </c>
      <c r="D7" s="22">
        <v>6</v>
      </c>
      <c r="E7" s="22">
        <v>1</v>
      </c>
      <c r="F7" s="22">
        <v>1</v>
      </c>
      <c r="G7" s="12">
        <v>6</v>
      </c>
      <c r="H7" s="12">
        <v>1</v>
      </c>
      <c r="I7" s="12">
        <v>3</v>
      </c>
      <c r="J7" s="22">
        <v>1</v>
      </c>
      <c r="K7" s="22">
        <v>1</v>
      </c>
      <c r="L7" s="22">
        <v>3</v>
      </c>
      <c r="M7" s="12">
        <v>3</v>
      </c>
      <c r="N7" s="12"/>
      <c r="O7" s="12">
        <v>3</v>
      </c>
      <c r="P7" s="22">
        <v>3</v>
      </c>
      <c r="Q7" s="22">
        <v>2</v>
      </c>
      <c r="R7" s="22">
        <v>1</v>
      </c>
      <c r="S7" s="12">
        <v>5</v>
      </c>
      <c r="T7" s="12">
        <v>2</v>
      </c>
      <c r="U7" s="12">
        <v>3</v>
      </c>
      <c r="V7" s="22">
        <v>2</v>
      </c>
      <c r="W7" s="22">
        <v>4</v>
      </c>
      <c r="X7" s="22">
        <v>6</v>
      </c>
      <c r="Y7" s="12"/>
      <c r="Z7" s="12">
        <v>3</v>
      </c>
      <c r="AA7" s="12">
        <v>1</v>
      </c>
      <c r="AB7" s="22">
        <v>1</v>
      </c>
      <c r="AC7" s="22">
        <v>1</v>
      </c>
      <c r="AD7" s="22">
        <v>8</v>
      </c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24</v>
      </c>
      <c r="C15" s="5">
        <f t="shared" si="1"/>
        <v>8.247422680412371E-2</v>
      </c>
      <c r="D15" s="22"/>
      <c r="E15" s="22">
        <v>1</v>
      </c>
      <c r="F15" s="22"/>
      <c r="G15" s="12"/>
      <c r="H15" s="12">
        <v>1</v>
      </c>
      <c r="I15" s="12"/>
      <c r="J15" s="22"/>
      <c r="K15" s="22">
        <v>5</v>
      </c>
      <c r="L15" s="22"/>
      <c r="M15" s="12"/>
      <c r="N15" s="12"/>
      <c r="O15" s="12"/>
      <c r="P15" s="22"/>
      <c r="Q15" s="22">
        <v>4</v>
      </c>
      <c r="R15" s="22"/>
      <c r="S15" s="12"/>
      <c r="T15" s="12">
        <v>2</v>
      </c>
      <c r="U15" s="12"/>
      <c r="V15" s="22"/>
      <c r="W15" s="22">
        <v>7</v>
      </c>
      <c r="X15" s="22"/>
      <c r="Y15" s="12"/>
      <c r="Z15" s="12">
        <v>2</v>
      </c>
      <c r="AA15" s="12"/>
      <c r="AB15" s="22"/>
      <c r="AC15" s="22">
        <v>2</v>
      </c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35</v>
      </c>
      <c r="C19" s="5">
        <f t="shared" si="1"/>
        <v>0.12027491408934708</v>
      </c>
      <c r="D19" s="22">
        <v>3</v>
      </c>
      <c r="E19" s="22">
        <v>2</v>
      </c>
      <c r="F19" s="22">
        <v>1</v>
      </c>
      <c r="G19" s="12"/>
      <c r="H19" s="12"/>
      <c r="I19" s="12"/>
      <c r="J19" s="22">
        <v>3</v>
      </c>
      <c r="K19" s="22"/>
      <c r="L19" s="22">
        <v>2</v>
      </c>
      <c r="M19" s="12">
        <v>6</v>
      </c>
      <c r="N19" s="12">
        <v>1</v>
      </c>
      <c r="O19" s="12"/>
      <c r="P19" s="22">
        <v>4</v>
      </c>
      <c r="Q19" s="22"/>
      <c r="R19" s="22">
        <v>1</v>
      </c>
      <c r="S19" s="12">
        <v>3</v>
      </c>
      <c r="T19" s="12"/>
      <c r="U19" s="12">
        <v>1</v>
      </c>
      <c r="V19" s="22">
        <v>1</v>
      </c>
      <c r="W19" s="22">
        <v>1</v>
      </c>
      <c r="X19" s="22">
        <v>1</v>
      </c>
      <c r="Y19" s="12">
        <v>1</v>
      </c>
      <c r="Z19" s="12"/>
      <c r="AA19" s="12">
        <v>1</v>
      </c>
      <c r="AB19" s="22">
        <v>2</v>
      </c>
      <c r="AC19" s="22">
        <v>1</v>
      </c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12</v>
      </c>
      <c r="C21" s="5">
        <f>B21/$B$3</f>
        <v>4.1237113402061855E-2</v>
      </c>
      <c r="D21" s="22"/>
      <c r="E21" s="22"/>
      <c r="F21" s="22">
        <v>2</v>
      </c>
      <c r="G21" s="12"/>
      <c r="H21" s="12"/>
      <c r="I21" s="12"/>
      <c r="J21" s="22">
        <v>1</v>
      </c>
      <c r="K21" s="22"/>
      <c r="L21" s="22">
        <v>2</v>
      </c>
      <c r="M21" s="12"/>
      <c r="N21" s="12"/>
      <c r="O21" s="12"/>
      <c r="P21" s="22"/>
      <c r="Q21" s="22"/>
      <c r="R21" s="22"/>
      <c r="S21" s="12">
        <v>2</v>
      </c>
      <c r="T21" s="12">
        <v>1</v>
      </c>
      <c r="U21" s="12"/>
      <c r="V21" s="22"/>
      <c r="W21" s="22"/>
      <c r="X21" s="22"/>
      <c r="Y21" s="12"/>
      <c r="Z21" s="12">
        <v>1</v>
      </c>
      <c r="AA21" s="12"/>
      <c r="AB21" s="22"/>
      <c r="AC21" s="22">
        <v>1</v>
      </c>
      <c r="AD21" s="22">
        <v>2</v>
      </c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244</v>
      </c>
      <c r="B23" s="18">
        <f t="shared" ref="B23:B24" si="3">SUM(D23:AM23)</f>
        <v>0</v>
      </c>
      <c r="C23" s="5">
        <f t="shared" ref="C23:C24" si="4">B23/$B$3</f>
        <v>0</v>
      </c>
      <c r="D23" s="23"/>
      <c r="E23" s="23"/>
      <c r="F23" s="23"/>
      <c r="G23" s="20"/>
      <c r="H23" s="20"/>
      <c r="I23" s="20"/>
      <c r="J23" s="23"/>
      <c r="K23" s="23"/>
      <c r="L23" s="23"/>
      <c r="M23" s="20"/>
      <c r="N23" s="20"/>
      <c r="O23" s="20"/>
      <c r="P23" s="23"/>
      <c r="Q23" s="23"/>
      <c r="R23" s="23"/>
      <c r="S23" s="20"/>
      <c r="T23" s="20"/>
      <c r="U23" s="20"/>
      <c r="V23" s="23"/>
      <c r="W23" s="23"/>
      <c r="X23" s="23"/>
      <c r="Y23" s="20"/>
      <c r="Z23" s="20"/>
      <c r="AA23" s="20"/>
      <c r="AB23" s="23"/>
      <c r="AC23" s="23"/>
      <c r="AD23" s="23"/>
      <c r="AE23" s="20"/>
      <c r="AF23" s="20"/>
      <c r="AG23" s="20"/>
      <c r="AH23" s="23"/>
      <c r="AI23" s="23"/>
      <c r="AJ23" s="23"/>
      <c r="AK23" s="20"/>
      <c r="AL23" s="20"/>
      <c r="AM23" s="50"/>
    </row>
    <row r="24" spans="1:39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0"/>
      <c r="H24" s="20"/>
      <c r="I24" s="20"/>
      <c r="J24" s="23"/>
      <c r="K24" s="23"/>
      <c r="L24" s="23"/>
      <c r="M24" s="20"/>
      <c r="N24" s="20"/>
      <c r="O24" s="20"/>
      <c r="P24" s="23"/>
      <c r="Q24" s="23"/>
      <c r="R24" s="23"/>
      <c r="S24" s="20"/>
      <c r="T24" s="20"/>
      <c r="U24" s="20"/>
      <c r="V24" s="23"/>
      <c r="W24" s="23"/>
      <c r="X24" s="23"/>
      <c r="Y24" s="20"/>
      <c r="Z24" s="20"/>
      <c r="AA24" s="20"/>
      <c r="AB24" s="23"/>
      <c r="AC24" s="23"/>
      <c r="AD24" s="23"/>
      <c r="AE24" s="20"/>
      <c r="AF24" s="20"/>
      <c r="AG24" s="20"/>
      <c r="AH24" s="23"/>
      <c r="AI24" s="23"/>
      <c r="AJ24" s="23"/>
      <c r="AK24" s="20"/>
      <c r="AL24" s="20"/>
      <c r="AM24" s="50"/>
    </row>
    <row r="25" spans="1:39">
      <c r="A25" s="12" t="s">
        <v>254</v>
      </c>
      <c r="B25" s="18">
        <f t="shared" ref="B25" si="5">SUM(D25:AM25)</f>
        <v>0</v>
      </c>
      <c r="C25" s="5">
        <f t="shared" ref="C25" si="6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50"/>
    </row>
    <row r="26" spans="1:39" ht="17.25" thickBot="1">
      <c r="A26" s="59" t="s">
        <v>229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2"/>
      <c r="H26" s="32"/>
      <c r="I26" s="32"/>
      <c r="J26" s="31"/>
      <c r="K26" s="31"/>
      <c r="L26" s="31"/>
      <c r="M26" s="32"/>
      <c r="N26" s="32"/>
      <c r="O26" s="32"/>
      <c r="P26" s="31"/>
      <c r="Q26" s="31"/>
      <c r="R26" s="31"/>
      <c r="S26" s="32"/>
      <c r="T26" s="32"/>
      <c r="U26" s="32"/>
      <c r="V26" s="31"/>
      <c r="W26" s="31"/>
      <c r="X26" s="31"/>
      <c r="Y26" s="32"/>
      <c r="Z26" s="32"/>
      <c r="AA26" s="32"/>
      <c r="AB26" s="31"/>
      <c r="AC26" s="31"/>
      <c r="AD26" s="31"/>
      <c r="AE26" s="32"/>
      <c r="AF26" s="32"/>
      <c r="AG26" s="32"/>
      <c r="AH26" s="31"/>
      <c r="AI26" s="31"/>
      <c r="AJ26" s="31"/>
      <c r="AK26" s="32"/>
      <c r="AL26" s="32"/>
      <c r="AM26" s="33"/>
    </row>
    <row r="27" spans="1:39">
      <c r="A27" s="38" t="s">
        <v>8</v>
      </c>
      <c r="B27" s="34">
        <f>SUM(B28:B43)</f>
        <v>25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5" t="s">
        <v>96</v>
      </c>
    </row>
    <row r="28" spans="1:39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5</v>
      </c>
      <c r="B29" s="18">
        <f t="shared" si="0"/>
        <v>0</v>
      </c>
      <c r="C29" s="5">
        <f t="shared" si="7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0"/>
        <v>0</v>
      </c>
      <c r="C31" s="5">
        <f t="shared" si="7"/>
        <v>0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0"/>
        <v>0</v>
      </c>
      <c r="C32" s="5">
        <f t="shared" si="7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0"/>
        <v>0</v>
      </c>
      <c r="C33" s="5">
        <f t="shared" si="7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0"/>
        <v>12</v>
      </c>
      <c r="C34" s="5">
        <f t="shared" si="7"/>
        <v>0.48</v>
      </c>
      <c r="D34" s="22"/>
      <c r="E34" s="22">
        <v>2</v>
      </c>
      <c r="F34" s="22"/>
      <c r="G34" s="12"/>
      <c r="H34" s="12">
        <v>1</v>
      </c>
      <c r="I34" s="12"/>
      <c r="J34" s="22"/>
      <c r="K34" s="22">
        <v>1</v>
      </c>
      <c r="L34" s="22"/>
      <c r="M34" s="12"/>
      <c r="N34" s="12">
        <v>1</v>
      </c>
      <c r="O34" s="12"/>
      <c r="P34" s="22"/>
      <c r="Q34" s="22">
        <v>1</v>
      </c>
      <c r="R34" s="22"/>
      <c r="S34" s="12"/>
      <c r="T34" s="12">
        <v>1</v>
      </c>
      <c r="U34" s="12"/>
      <c r="V34" s="22"/>
      <c r="W34" s="22">
        <v>2</v>
      </c>
      <c r="X34" s="22"/>
      <c r="Y34" s="12"/>
      <c r="Z34" s="12">
        <v>3</v>
      </c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0"/>
        <v>0</v>
      </c>
      <c r="C36" s="5">
        <f t="shared" si="7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0"/>
        <v>9</v>
      </c>
      <c r="C37" s="5">
        <f t="shared" si="7"/>
        <v>0.36</v>
      </c>
      <c r="D37" s="22"/>
      <c r="E37" s="22"/>
      <c r="F37" s="22">
        <v>1</v>
      </c>
      <c r="G37" s="12"/>
      <c r="H37" s="12"/>
      <c r="I37" s="12"/>
      <c r="J37" s="22"/>
      <c r="K37" s="22"/>
      <c r="L37" s="22"/>
      <c r="M37" s="12"/>
      <c r="N37" s="12"/>
      <c r="O37" s="12">
        <v>3</v>
      </c>
      <c r="P37" s="22">
        <v>1</v>
      </c>
      <c r="Q37" s="22"/>
      <c r="R37" s="22"/>
      <c r="S37" s="12"/>
      <c r="T37" s="12"/>
      <c r="U37" s="12"/>
      <c r="V37" s="22"/>
      <c r="W37" s="22"/>
      <c r="X37" s="22">
        <v>1</v>
      </c>
      <c r="Y37" s="12"/>
      <c r="Z37" s="12">
        <v>1</v>
      </c>
      <c r="AA37" s="12">
        <v>1</v>
      </c>
      <c r="AB37" s="22"/>
      <c r="AC37" s="22"/>
      <c r="AD37" s="22">
        <v>1</v>
      </c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0"/>
        <v>4</v>
      </c>
      <c r="C40" s="5">
        <f t="shared" si="7"/>
        <v>0.16</v>
      </c>
      <c r="D40" s="22">
        <v>1</v>
      </c>
      <c r="E40" s="22"/>
      <c r="F40" s="22">
        <v>1</v>
      </c>
      <c r="G40" s="12">
        <v>1</v>
      </c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>
        <v>1</v>
      </c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59" t="s">
        <v>229</v>
      </c>
      <c r="B43" s="18">
        <f t="shared" si="0"/>
        <v>0</v>
      </c>
      <c r="C43" s="5">
        <f t="shared" si="7"/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38" t="s">
        <v>19</v>
      </c>
      <c r="B44" s="34">
        <f>SUM(B45:B59)</f>
        <v>3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0"/>
        <v>0</v>
      </c>
      <c r="C48" s="5">
        <f t="shared" si="8"/>
        <v>0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0"/>
        <v>0</v>
      </c>
      <c r="C52" s="5">
        <f t="shared" si="8"/>
        <v>0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0"/>
        <v>3</v>
      </c>
      <c r="C56" s="5">
        <f t="shared" si="8"/>
        <v>1</v>
      </c>
      <c r="D56" s="22"/>
      <c r="E56" s="22"/>
      <c r="F56" s="22"/>
      <c r="G56" s="12">
        <v>1</v>
      </c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>
        <v>1</v>
      </c>
      <c r="S56" s="12"/>
      <c r="T56" s="12"/>
      <c r="U56" s="12"/>
      <c r="V56" s="22"/>
      <c r="W56" s="22"/>
      <c r="X56" s="22">
        <v>1</v>
      </c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2"/>
      <c r="H59" s="32"/>
      <c r="I59" s="32"/>
      <c r="J59" s="31"/>
      <c r="K59" s="31"/>
      <c r="L59" s="31"/>
      <c r="M59" s="32"/>
      <c r="N59" s="32"/>
      <c r="O59" s="32"/>
      <c r="P59" s="31"/>
      <c r="Q59" s="31"/>
      <c r="R59" s="31"/>
      <c r="S59" s="32"/>
      <c r="T59" s="32"/>
      <c r="U59" s="32"/>
      <c r="V59" s="31"/>
      <c r="W59" s="31"/>
      <c r="X59" s="31"/>
      <c r="Y59" s="32"/>
      <c r="Z59" s="32"/>
      <c r="AA59" s="32"/>
      <c r="AB59" s="31"/>
      <c r="AC59" s="31"/>
      <c r="AD59" s="31"/>
      <c r="AE59" s="32"/>
      <c r="AF59" s="32"/>
      <c r="AG59" s="32"/>
      <c r="AH59" s="31"/>
      <c r="AI59" s="31"/>
      <c r="AJ59" s="31"/>
      <c r="AK59" s="32"/>
      <c r="AL59" s="32"/>
      <c r="AM59" s="33"/>
    </row>
    <row r="60" spans="1:39">
      <c r="A60" s="38" t="s">
        <v>32</v>
      </c>
      <c r="B60" s="34">
        <f>SUM(B61:B85)</f>
        <v>42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5" t="s">
        <v>96</v>
      </c>
    </row>
    <row r="61" spans="1:39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5</v>
      </c>
      <c r="B62" s="18">
        <f t="shared" si="0"/>
        <v>0</v>
      </c>
      <c r="C62" s="5">
        <f t="shared" si="9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13</v>
      </c>
      <c r="B66" s="18">
        <f t="shared" si="0"/>
        <v>0</v>
      </c>
      <c r="C66" s="5">
        <f t="shared" si="9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14</v>
      </c>
      <c r="B67" s="18">
        <f t="shared" si="0"/>
        <v>4</v>
      </c>
      <c r="C67" s="5">
        <f t="shared" si="9"/>
        <v>9.5238095238095233E-2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>
        <v>1</v>
      </c>
      <c r="O67" s="12"/>
      <c r="P67" s="22"/>
      <c r="Q67" s="22">
        <v>1</v>
      </c>
      <c r="R67" s="22"/>
      <c r="S67" s="12"/>
      <c r="T67" s="12"/>
      <c r="U67" s="12"/>
      <c r="V67" s="22"/>
      <c r="W67" s="22"/>
      <c r="X67" s="22"/>
      <c r="Y67" s="12"/>
      <c r="Z67" s="12">
        <v>2</v>
      </c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15</v>
      </c>
      <c r="B69" s="18">
        <f t="shared" si="0"/>
        <v>0</v>
      </c>
      <c r="C69" s="5">
        <f t="shared" si="9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16</v>
      </c>
      <c r="B70" s="18">
        <f t="shared" si="0"/>
        <v>6</v>
      </c>
      <c r="C70" s="5">
        <f t="shared" si="9"/>
        <v>0.14285714285714285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>
        <v>3</v>
      </c>
      <c r="P70" s="22">
        <v>1</v>
      </c>
      <c r="Q70" s="22"/>
      <c r="R70" s="22"/>
      <c r="S70" s="12"/>
      <c r="T70" s="12"/>
      <c r="U70" s="12"/>
      <c r="V70" s="22"/>
      <c r="W70" s="22"/>
      <c r="X70" s="22"/>
      <c r="Y70" s="12"/>
      <c r="Z70" s="12">
        <v>1</v>
      </c>
      <c r="AA70" s="12">
        <v>1</v>
      </c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128</v>
      </c>
      <c r="B73" s="18">
        <f t="shared" ref="B73:B85" si="10">SUM(D73:AM73)</f>
        <v>3</v>
      </c>
      <c r="C73" s="5">
        <f t="shared" si="9"/>
        <v>7.1428571428571425E-2</v>
      </c>
      <c r="D73" s="22"/>
      <c r="E73" s="22">
        <v>1</v>
      </c>
      <c r="F73" s="22"/>
      <c r="G73" s="12">
        <v>1</v>
      </c>
      <c r="H73" s="12"/>
      <c r="I73" s="12"/>
      <c r="J73" s="22">
        <v>1</v>
      </c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2" t="s">
        <v>205</v>
      </c>
      <c r="B76" s="18">
        <f t="shared" si="10"/>
        <v>0</v>
      </c>
      <c r="C76" s="5">
        <f t="shared" si="9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33</v>
      </c>
      <c r="B77" s="18">
        <f t="shared" si="10"/>
        <v>0</v>
      </c>
      <c r="C77" s="5">
        <f t="shared" si="9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34</v>
      </c>
      <c r="B78" s="18">
        <f t="shared" si="10"/>
        <v>9</v>
      </c>
      <c r="C78" s="5">
        <f t="shared" si="9"/>
        <v>0.21428571428571427</v>
      </c>
      <c r="D78" s="22">
        <v>2</v>
      </c>
      <c r="E78" s="22"/>
      <c r="F78" s="22">
        <v>1</v>
      </c>
      <c r="G78" s="12">
        <v>1</v>
      </c>
      <c r="H78" s="12"/>
      <c r="I78" s="12"/>
      <c r="J78" s="22"/>
      <c r="K78" s="22"/>
      <c r="L78" s="22"/>
      <c r="M78" s="12">
        <v>1</v>
      </c>
      <c r="N78" s="12"/>
      <c r="O78" s="12"/>
      <c r="P78" s="22">
        <v>1</v>
      </c>
      <c r="Q78" s="22"/>
      <c r="R78" s="22"/>
      <c r="S78" s="12"/>
      <c r="T78" s="12"/>
      <c r="U78" s="12"/>
      <c r="V78" s="22"/>
      <c r="W78" s="22">
        <v>2</v>
      </c>
      <c r="X78" s="22"/>
      <c r="Y78" s="12"/>
      <c r="Z78" s="12"/>
      <c r="AA78" s="12"/>
      <c r="AB78" s="22">
        <v>1</v>
      </c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135</v>
      </c>
      <c r="B79" s="18">
        <f t="shared" si="10"/>
        <v>0</v>
      </c>
      <c r="C79" s="5">
        <f t="shared" si="9"/>
        <v>0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36</v>
      </c>
      <c r="B80" s="18">
        <f t="shared" si="10"/>
        <v>0</v>
      </c>
      <c r="C80" s="5">
        <f t="shared" si="9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38</v>
      </c>
      <c r="B82" s="18">
        <f t="shared" si="10"/>
        <v>18</v>
      </c>
      <c r="C82" s="5">
        <f t="shared" si="9"/>
        <v>0.42857142857142855</v>
      </c>
      <c r="D82" s="22">
        <v>5</v>
      </c>
      <c r="E82" s="22"/>
      <c r="F82" s="22">
        <v>1</v>
      </c>
      <c r="G82" s="12">
        <v>2</v>
      </c>
      <c r="H82" s="12"/>
      <c r="I82" s="12"/>
      <c r="J82" s="22">
        <v>1</v>
      </c>
      <c r="K82" s="22"/>
      <c r="L82" s="22"/>
      <c r="M82" s="12">
        <v>1</v>
      </c>
      <c r="N82" s="12"/>
      <c r="O82" s="12"/>
      <c r="P82" s="22">
        <v>1</v>
      </c>
      <c r="Q82" s="22"/>
      <c r="R82" s="22">
        <v>1</v>
      </c>
      <c r="S82" s="12">
        <v>3</v>
      </c>
      <c r="T82" s="12"/>
      <c r="U82" s="12"/>
      <c r="V82" s="22"/>
      <c r="W82" s="22"/>
      <c r="X82" s="22">
        <v>1</v>
      </c>
      <c r="Y82" s="12"/>
      <c r="Z82" s="12"/>
      <c r="AA82" s="12"/>
      <c r="AB82" s="22">
        <v>2</v>
      </c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0"/>
      <c r="H84" s="20"/>
      <c r="I84" s="20"/>
      <c r="J84" s="23"/>
      <c r="K84" s="23"/>
      <c r="L84" s="23"/>
      <c r="M84" s="20"/>
      <c r="N84" s="20"/>
      <c r="O84" s="20"/>
      <c r="P84" s="23"/>
      <c r="Q84" s="23"/>
      <c r="R84" s="23"/>
      <c r="S84" s="20"/>
      <c r="T84" s="20"/>
      <c r="U84" s="20"/>
      <c r="V84" s="23"/>
      <c r="W84" s="23"/>
      <c r="X84" s="23"/>
      <c r="Y84" s="20"/>
      <c r="Z84" s="20"/>
      <c r="AA84" s="20"/>
      <c r="AB84" s="23"/>
      <c r="AC84" s="23"/>
      <c r="AD84" s="23"/>
      <c r="AE84" s="20"/>
      <c r="AF84" s="20"/>
      <c r="AG84" s="20"/>
      <c r="AH84" s="23"/>
      <c r="AI84" s="23"/>
      <c r="AJ84" s="23"/>
      <c r="AK84" s="20"/>
      <c r="AL84" s="20"/>
      <c r="AM84" s="50"/>
    </row>
    <row r="85" spans="1:39" ht="17.25" thickBot="1">
      <c r="A85" s="61" t="s">
        <v>226</v>
      </c>
      <c r="B85" s="18">
        <f t="shared" si="10"/>
        <v>2</v>
      </c>
      <c r="C85" s="5">
        <f t="shared" si="9"/>
        <v>4.7619047619047616E-2</v>
      </c>
      <c r="D85" s="31"/>
      <c r="E85" s="31"/>
      <c r="F85" s="31"/>
      <c r="G85" s="32"/>
      <c r="H85" s="32"/>
      <c r="I85" s="32"/>
      <c r="J85" s="31">
        <v>1</v>
      </c>
      <c r="K85" s="31"/>
      <c r="L85" s="31"/>
      <c r="M85" s="32"/>
      <c r="N85" s="32"/>
      <c r="O85" s="32"/>
      <c r="P85" s="31"/>
      <c r="Q85" s="31"/>
      <c r="R85" s="31"/>
      <c r="S85" s="32"/>
      <c r="T85" s="32"/>
      <c r="U85" s="32"/>
      <c r="V85" s="31"/>
      <c r="W85" s="31"/>
      <c r="X85" s="31"/>
      <c r="Y85" s="32"/>
      <c r="Z85" s="32"/>
      <c r="AA85" s="32"/>
      <c r="AB85" s="31">
        <v>1</v>
      </c>
      <c r="AC85" s="31"/>
      <c r="AD85" s="31"/>
      <c r="AE85" s="32"/>
      <c r="AF85" s="32"/>
      <c r="AG85" s="32"/>
      <c r="AH85" s="31"/>
      <c r="AI85" s="31"/>
      <c r="AJ85" s="31"/>
      <c r="AK85" s="32"/>
      <c r="AL85" s="32"/>
      <c r="AM85" s="33"/>
    </row>
    <row r="86" spans="1:39">
      <c r="A86" s="38" t="s">
        <v>41</v>
      </c>
      <c r="B86" s="34">
        <f>SUM(B87:B120)</f>
        <v>52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5" t="s">
        <v>96</v>
      </c>
    </row>
    <row r="87" spans="1:39">
      <c r="A87" s="36" t="s">
        <v>38</v>
      </c>
      <c r="B87" s="18">
        <f t="shared" ref="B87:B120" si="11">SUM(D87:AM87)</f>
        <v>9</v>
      </c>
      <c r="C87" s="5">
        <f t="shared" ref="C87:C120" si="12">B87/$B$86</f>
        <v>0.17307692307692307</v>
      </c>
      <c r="D87" s="22">
        <v>1</v>
      </c>
      <c r="E87" s="22"/>
      <c r="F87" s="22"/>
      <c r="G87" s="12"/>
      <c r="H87" s="12"/>
      <c r="I87" s="12"/>
      <c r="J87" s="22">
        <v>1</v>
      </c>
      <c r="K87" s="22">
        <v>1</v>
      </c>
      <c r="L87" s="22">
        <v>1</v>
      </c>
      <c r="M87" s="12">
        <v>2</v>
      </c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>
        <v>1</v>
      </c>
      <c r="Z87" s="12"/>
      <c r="AA87" s="12"/>
      <c r="AB87" s="22"/>
      <c r="AC87" s="22">
        <v>1</v>
      </c>
      <c r="AD87" s="22">
        <v>1</v>
      </c>
      <c r="AE87" s="12"/>
      <c r="AF87" s="12"/>
      <c r="AG87" s="12"/>
      <c r="AH87" s="22"/>
      <c r="AI87" s="22"/>
      <c r="AJ87" s="22"/>
      <c r="AK87" s="12"/>
      <c r="AL87" s="12"/>
      <c r="AM87" s="27"/>
    </row>
    <row r="88" spans="1:39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43</v>
      </c>
      <c r="B89" s="18">
        <f t="shared" si="11"/>
        <v>0</v>
      </c>
      <c r="C89" s="5">
        <f t="shared" si="12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44</v>
      </c>
      <c r="B90" s="18">
        <f t="shared" si="11"/>
        <v>0</v>
      </c>
      <c r="C90" s="5">
        <f t="shared" si="12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45</v>
      </c>
      <c r="B91" s="18">
        <f t="shared" si="11"/>
        <v>0</v>
      </c>
      <c r="C91" s="5">
        <f t="shared" si="12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 ht="19.149999999999999" customHeight="1">
      <c r="A94" s="36" t="s">
        <v>47</v>
      </c>
      <c r="B94" s="18">
        <f t="shared" si="11"/>
        <v>1</v>
      </c>
      <c r="C94" s="5">
        <f t="shared" si="12"/>
        <v>1.9230769230769232E-2</v>
      </c>
      <c r="D94" s="22"/>
      <c r="E94" s="22"/>
      <c r="F94" s="22"/>
      <c r="G94" s="12"/>
      <c r="H94" s="12"/>
      <c r="I94" s="12">
        <v>1</v>
      </c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48</v>
      </c>
      <c r="B95" s="18">
        <f t="shared" si="11"/>
        <v>0</v>
      </c>
      <c r="C95" s="5">
        <f t="shared" si="12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49</v>
      </c>
      <c r="B96" s="18">
        <f t="shared" si="11"/>
        <v>0</v>
      </c>
      <c r="C96" s="5">
        <f t="shared" si="12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50</v>
      </c>
      <c r="B97" s="18">
        <f t="shared" si="11"/>
        <v>0</v>
      </c>
      <c r="C97" s="5">
        <f t="shared" si="12"/>
        <v>0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51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52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35</v>
      </c>
      <c r="B100" s="18">
        <f t="shared" si="11"/>
        <v>37</v>
      </c>
      <c r="C100" s="5">
        <f t="shared" si="12"/>
        <v>0.71153846153846156</v>
      </c>
      <c r="D100" s="22">
        <v>3</v>
      </c>
      <c r="E100" s="22">
        <v>1</v>
      </c>
      <c r="F100" s="22"/>
      <c r="G100" s="12">
        <v>5</v>
      </c>
      <c r="H100" s="12">
        <v>1</v>
      </c>
      <c r="I100" s="12">
        <v>2</v>
      </c>
      <c r="J100" s="22">
        <v>2</v>
      </c>
      <c r="K100" s="22"/>
      <c r="L100" s="22">
        <v>2</v>
      </c>
      <c r="M100" s="12"/>
      <c r="N100" s="12"/>
      <c r="O100" s="12">
        <v>1</v>
      </c>
      <c r="P100" s="22">
        <v>3</v>
      </c>
      <c r="Q100" s="22"/>
      <c r="R100" s="22"/>
      <c r="S100" s="12">
        <v>6</v>
      </c>
      <c r="T100" s="12"/>
      <c r="U100" s="12">
        <v>2</v>
      </c>
      <c r="V100" s="22">
        <v>1</v>
      </c>
      <c r="W100" s="22"/>
      <c r="X100" s="22"/>
      <c r="Y100" s="12">
        <v>4</v>
      </c>
      <c r="Z100" s="12">
        <v>1</v>
      </c>
      <c r="AA100" s="12">
        <v>1</v>
      </c>
      <c r="AB100" s="22"/>
      <c r="AC100" s="22">
        <v>2</v>
      </c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66</v>
      </c>
      <c r="B101" s="18">
        <f t="shared" si="11"/>
        <v>0</v>
      </c>
      <c r="C101" s="5">
        <f t="shared" si="12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67</v>
      </c>
      <c r="B102" s="18">
        <f t="shared" si="11"/>
        <v>0</v>
      </c>
      <c r="C102" s="5">
        <f t="shared" si="12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7</v>
      </c>
      <c r="B103" s="18">
        <f t="shared" si="11"/>
        <v>5</v>
      </c>
      <c r="C103" s="5">
        <f t="shared" si="12"/>
        <v>9.6153846153846159E-2</v>
      </c>
      <c r="D103" s="22"/>
      <c r="E103" s="22"/>
      <c r="F103" s="22"/>
      <c r="G103" s="12">
        <v>1</v>
      </c>
      <c r="H103" s="12"/>
      <c r="I103" s="12"/>
      <c r="J103" s="22">
        <v>1</v>
      </c>
      <c r="K103" s="22"/>
      <c r="L103" s="22">
        <v>1</v>
      </c>
      <c r="M103" s="12"/>
      <c r="N103" s="12"/>
      <c r="O103" s="12"/>
      <c r="P103" s="22">
        <v>2</v>
      </c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137</v>
      </c>
      <c r="B104" s="18">
        <f t="shared" si="11"/>
        <v>0</v>
      </c>
      <c r="C104" s="5">
        <f t="shared" si="12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138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53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54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55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56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57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58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59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60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65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139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 ht="15.4" customHeight="1">
      <c r="A116" s="36" t="s">
        <v>61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>
      <c r="A117" s="36" t="s">
        <v>62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63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64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 thickBot="1">
      <c r="A120" s="37" t="s">
        <v>163</v>
      </c>
      <c r="B120" s="29">
        <f t="shared" si="11"/>
        <v>0</v>
      </c>
      <c r="C120" s="30">
        <f t="shared" si="12"/>
        <v>0</v>
      </c>
      <c r="D120" s="31"/>
      <c r="E120" s="31"/>
      <c r="F120" s="31"/>
      <c r="G120" s="32"/>
      <c r="H120" s="32"/>
      <c r="I120" s="32"/>
      <c r="J120" s="31"/>
      <c r="K120" s="31"/>
      <c r="L120" s="31"/>
      <c r="M120" s="32"/>
      <c r="N120" s="32"/>
      <c r="O120" s="32"/>
      <c r="P120" s="31"/>
      <c r="Q120" s="31"/>
      <c r="R120" s="31"/>
      <c r="S120" s="32"/>
      <c r="T120" s="32"/>
      <c r="U120" s="32"/>
      <c r="V120" s="31"/>
      <c r="W120" s="31"/>
      <c r="X120" s="31"/>
      <c r="Y120" s="32"/>
      <c r="Z120" s="32"/>
      <c r="AA120" s="32"/>
      <c r="AB120" s="31"/>
      <c r="AC120" s="31"/>
      <c r="AD120" s="31"/>
      <c r="AE120" s="32"/>
      <c r="AF120" s="32"/>
      <c r="AG120" s="32"/>
      <c r="AH120" s="31"/>
      <c r="AI120" s="31"/>
      <c r="AJ120" s="31"/>
      <c r="AK120" s="32"/>
      <c r="AL120" s="32"/>
      <c r="AM120" s="33"/>
    </row>
    <row r="121" spans="1:39">
      <c r="A121" s="38" t="s">
        <v>69</v>
      </c>
      <c r="B121" s="34">
        <f>SUM(B122:B131)</f>
        <v>114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4" t="s">
        <v>96</v>
      </c>
      <c r="P121" s="34" t="s">
        <v>96</v>
      </c>
      <c r="Q121" s="34" t="s">
        <v>96</v>
      </c>
      <c r="R121" s="34" t="s">
        <v>96</v>
      </c>
      <c r="S121" s="34" t="s">
        <v>96</v>
      </c>
      <c r="T121" s="34" t="s">
        <v>96</v>
      </c>
      <c r="U121" s="34" t="s">
        <v>96</v>
      </c>
      <c r="V121" s="34" t="s">
        <v>96</v>
      </c>
      <c r="W121" s="34" t="s">
        <v>96</v>
      </c>
      <c r="X121" s="34" t="s">
        <v>96</v>
      </c>
      <c r="Y121" s="34" t="s">
        <v>96</v>
      </c>
      <c r="Z121" s="34" t="s">
        <v>96</v>
      </c>
      <c r="AA121" s="34" t="s">
        <v>96</v>
      </c>
      <c r="AB121" s="34" t="s">
        <v>96</v>
      </c>
      <c r="AC121" s="34" t="s">
        <v>96</v>
      </c>
      <c r="AD121" s="34" t="s">
        <v>96</v>
      </c>
      <c r="AE121" s="34" t="s">
        <v>96</v>
      </c>
      <c r="AF121" s="34" t="s">
        <v>96</v>
      </c>
      <c r="AG121" s="34" t="s">
        <v>96</v>
      </c>
      <c r="AH121" s="34" t="s">
        <v>96</v>
      </c>
      <c r="AI121" s="34" t="s">
        <v>96</v>
      </c>
      <c r="AJ121" s="34" t="s">
        <v>96</v>
      </c>
      <c r="AK121" s="34" t="s">
        <v>96</v>
      </c>
      <c r="AL121" s="34" t="s">
        <v>96</v>
      </c>
      <c r="AM121" s="35" t="s">
        <v>96</v>
      </c>
    </row>
    <row r="122" spans="1:39">
      <c r="A122" s="36" t="s">
        <v>36</v>
      </c>
      <c r="B122" s="18">
        <f t="shared" ref="B122:B131" si="13">SUM(D122:AM122)</f>
        <v>21</v>
      </c>
      <c r="C122" s="5">
        <f t="shared" ref="C122:C131" si="14">B122/$B$121</f>
        <v>0.18421052631578946</v>
      </c>
      <c r="D122" s="22">
        <v>2</v>
      </c>
      <c r="E122" s="22"/>
      <c r="F122" s="22"/>
      <c r="G122" s="12">
        <v>1</v>
      </c>
      <c r="H122" s="12">
        <v>2</v>
      </c>
      <c r="I122" s="12"/>
      <c r="J122" s="22"/>
      <c r="K122" s="22">
        <v>3</v>
      </c>
      <c r="L122" s="22"/>
      <c r="M122" s="12">
        <v>1</v>
      </c>
      <c r="N122" s="12"/>
      <c r="O122" s="12"/>
      <c r="P122" s="22">
        <v>2</v>
      </c>
      <c r="Q122" s="22">
        <v>1</v>
      </c>
      <c r="R122" s="22"/>
      <c r="S122" s="12">
        <v>2</v>
      </c>
      <c r="T122" s="12"/>
      <c r="U122" s="12"/>
      <c r="V122" s="22"/>
      <c r="W122" s="22">
        <v>2</v>
      </c>
      <c r="X122" s="22">
        <v>1</v>
      </c>
      <c r="Y122" s="12">
        <v>1</v>
      </c>
      <c r="Z122" s="12">
        <v>2</v>
      </c>
      <c r="AA122" s="12"/>
      <c r="AB122" s="22">
        <v>1</v>
      </c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>
      <c r="A123" s="36" t="s">
        <v>34</v>
      </c>
      <c r="B123" s="18">
        <f t="shared" si="13"/>
        <v>52</v>
      </c>
      <c r="C123" s="5">
        <f t="shared" si="14"/>
        <v>0.45614035087719296</v>
      </c>
      <c r="D123" s="22">
        <v>1</v>
      </c>
      <c r="E123" s="22">
        <v>2</v>
      </c>
      <c r="F123" s="22"/>
      <c r="G123" s="12">
        <v>2</v>
      </c>
      <c r="H123" s="12">
        <v>2</v>
      </c>
      <c r="I123" s="12"/>
      <c r="J123" s="22">
        <v>4</v>
      </c>
      <c r="K123" s="22">
        <v>2</v>
      </c>
      <c r="L123" s="22">
        <v>4</v>
      </c>
      <c r="M123" s="12">
        <v>2</v>
      </c>
      <c r="N123" s="12">
        <v>1</v>
      </c>
      <c r="O123" s="12">
        <v>1</v>
      </c>
      <c r="P123" s="22">
        <v>2</v>
      </c>
      <c r="Q123" s="22">
        <v>2</v>
      </c>
      <c r="R123" s="22">
        <v>2</v>
      </c>
      <c r="S123" s="12">
        <v>1</v>
      </c>
      <c r="T123" s="12">
        <v>2</v>
      </c>
      <c r="U123" s="12">
        <v>2</v>
      </c>
      <c r="V123" s="22">
        <v>1</v>
      </c>
      <c r="W123" s="22">
        <v>6</v>
      </c>
      <c r="X123" s="22">
        <v>1</v>
      </c>
      <c r="Y123" s="12"/>
      <c r="Z123" s="12">
        <v>2</v>
      </c>
      <c r="AA123" s="12">
        <v>1</v>
      </c>
      <c r="AB123" s="22">
        <v>3</v>
      </c>
      <c r="AC123" s="22">
        <v>3</v>
      </c>
      <c r="AD123" s="22">
        <v>3</v>
      </c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36" t="s">
        <v>70</v>
      </c>
      <c r="B124" s="18">
        <f t="shared" si="13"/>
        <v>0</v>
      </c>
      <c r="C124" s="5">
        <f t="shared" si="14"/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43" t="s">
        <v>71</v>
      </c>
      <c r="B125" s="18">
        <f t="shared" si="13"/>
        <v>0</v>
      </c>
      <c r="C125" s="5">
        <f t="shared" si="14"/>
        <v>0</v>
      </c>
      <c r="D125" s="22"/>
      <c r="E125" s="22"/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72</v>
      </c>
      <c r="B126" s="18">
        <f t="shared" si="13"/>
        <v>0</v>
      </c>
      <c r="C126" s="5">
        <f t="shared" si="14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43" t="s">
        <v>37</v>
      </c>
      <c r="B127" s="18">
        <f t="shared" si="13"/>
        <v>0</v>
      </c>
      <c r="C127" s="5">
        <f t="shared" si="14"/>
        <v>0</v>
      </c>
      <c r="D127" s="22"/>
      <c r="E127" s="22"/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38</v>
      </c>
      <c r="B128" s="18">
        <f t="shared" si="13"/>
        <v>31</v>
      </c>
      <c r="C128" s="5">
        <f t="shared" si="14"/>
        <v>0.27192982456140352</v>
      </c>
      <c r="D128" s="22">
        <v>3</v>
      </c>
      <c r="E128" s="22"/>
      <c r="F128" s="22"/>
      <c r="G128" s="12">
        <v>1</v>
      </c>
      <c r="H128" s="12">
        <v>1</v>
      </c>
      <c r="I128" s="12"/>
      <c r="J128" s="22">
        <v>1</v>
      </c>
      <c r="K128" s="22">
        <v>1</v>
      </c>
      <c r="L128" s="22"/>
      <c r="M128" s="12">
        <v>4</v>
      </c>
      <c r="N128" s="12">
        <v>1</v>
      </c>
      <c r="O128" s="12"/>
      <c r="P128" s="22">
        <v>2</v>
      </c>
      <c r="Q128" s="22">
        <v>3</v>
      </c>
      <c r="R128" s="22"/>
      <c r="S128" s="12">
        <v>3</v>
      </c>
      <c r="T128" s="12">
        <v>1</v>
      </c>
      <c r="U128" s="12"/>
      <c r="V128" s="22">
        <v>2</v>
      </c>
      <c r="W128" s="22">
        <v>1</v>
      </c>
      <c r="X128" s="22"/>
      <c r="Y128" s="12">
        <v>1</v>
      </c>
      <c r="Z128" s="12">
        <v>3</v>
      </c>
      <c r="AA128" s="12">
        <v>2</v>
      </c>
      <c r="AB128" s="22">
        <v>1</v>
      </c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40</v>
      </c>
      <c r="B129" s="18">
        <f t="shared" si="13"/>
        <v>0</v>
      </c>
      <c r="C129" s="5">
        <f t="shared" si="14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2" t="s">
        <v>135</v>
      </c>
      <c r="B130" s="18">
        <f t="shared" si="13"/>
        <v>0</v>
      </c>
      <c r="C130" s="5">
        <f t="shared" si="14"/>
        <v>0</v>
      </c>
      <c r="D130" s="23"/>
      <c r="E130" s="23"/>
      <c r="F130" s="23"/>
      <c r="G130" s="20"/>
      <c r="H130" s="20"/>
      <c r="I130" s="20"/>
      <c r="J130" s="23"/>
      <c r="K130" s="23"/>
      <c r="L130" s="23"/>
      <c r="M130" s="20"/>
      <c r="N130" s="20"/>
      <c r="O130" s="20"/>
      <c r="P130" s="23"/>
      <c r="Q130" s="23"/>
      <c r="R130" s="23"/>
      <c r="S130" s="20"/>
      <c r="T130" s="20"/>
      <c r="U130" s="20"/>
      <c r="V130" s="23"/>
      <c r="W130" s="23"/>
      <c r="X130" s="23"/>
      <c r="Y130" s="20"/>
      <c r="Z130" s="20"/>
      <c r="AA130" s="20"/>
      <c r="AB130" s="23"/>
      <c r="AC130" s="23"/>
      <c r="AD130" s="23"/>
      <c r="AE130" s="20"/>
      <c r="AF130" s="20"/>
      <c r="AG130" s="20"/>
      <c r="AH130" s="23"/>
      <c r="AI130" s="23"/>
      <c r="AJ130" s="23"/>
      <c r="AK130" s="20"/>
      <c r="AL130" s="20"/>
      <c r="AM130" s="50"/>
    </row>
    <row r="131" spans="1:39" ht="17.25" thickBot="1">
      <c r="A131" s="61" t="s">
        <v>225</v>
      </c>
      <c r="B131" s="18">
        <f t="shared" si="13"/>
        <v>10</v>
      </c>
      <c r="C131" s="5">
        <f t="shared" si="14"/>
        <v>8.771929824561403E-2</v>
      </c>
      <c r="D131" s="31"/>
      <c r="E131" s="31"/>
      <c r="F131" s="31"/>
      <c r="G131" s="32"/>
      <c r="H131" s="32"/>
      <c r="I131" s="32"/>
      <c r="J131" s="31">
        <v>2</v>
      </c>
      <c r="K131" s="31"/>
      <c r="L131" s="31">
        <v>3</v>
      </c>
      <c r="M131" s="32">
        <v>1</v>
      </c>
      <c r="N131" s="32"/>
      <c r="O131" s="32">
        <v>1</v>
      </c>
      <c r="P131" s="31"/>
      <c r="Q131" s="31"/>
      <c r="R131" s="31">
        <v>1</v>
      </c>
      <c r="S131" s="32">
        <v>1</v>
      </c>
      <c r="T131" s="32"/>
      <c r="U131" s="32">
        <v>1</v>
      </c>
      <c r="V131" s="31"/>
      <c r="W131" s="31"/>
      <c r="X131" s="31"/>
      <c r="Y131" s="32"/>
      <c r="Z131" s="32"/>
      <c r="AA131" s="32"/>
      <c r="AB131" s="31"/>
      <c r="AC131" s="31"/>
      <c r="AD131" s="31"/>
      <c r="AE131" s="32"/>
      <c r="AF131" s="32"/>
      <c r="AG131" s="32"/>
      <c r="AH131" s="31"/>
      <c r="AI131" s="31"/>
      <c r="AJ131" s="31"/>
      <c r="AK131" s="32"/>
      <c r="AL131" s="32"/>
      <c r="AM131" s="33"/>
    </row>
    <row r="132" spans="1:39">
      <c r="A132" s="38" t="s">
        <v>73</v>
      </c>
      <c r="B132" s="34">
        <f>SUM(B133:B179)</f>
        <v>74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4" t="s">
        <v>96</v>
      </c>
      <c r="P132" s="34" t="s">
        <v>96</v>
      </c>
      <c r="Q132" s="34" t="s">
        <v>96</v>
      </c>
      <c r="R132" s="34" t="s">
        <v>96</v>
      </c>
      <c r="S132" s="34" t="s">
        <v>96</v>
      </c>
      <c r="T132" s="34" t="s">
        <v>96</v>
      </c>
      <c r="U132" s="34" t="s">
        <v>96</v>
      </c>
      <c r="V132" s="34" t="s">
        <v>96</v>
      </c>
      <c r="W132" s="34" t="s">
        <v>96</v>
      </c>
      <c r="X132" s="34" t="s">
        <v>96</v>
      </c>
      <c r="Y132" s="34" t="s">
        <v>96</v>
      </c>
      <c r="Z132" s="34" t="s">
        <v>96</v>
      </c>
      <c r="AA132" s="34" t="s">
        <v>96</v>
      </c>
      <c r="AB132" s="34" t="s">
        <v>96</v>
      </c>
      <c r="AC132" s="34" t="s">
        <v>96</v>
      </c>
      <c r="AD132" s="34" t="s">
        <v>96</v>
      </c>
      <c r="AE132" s="34" t="s">
        <v>96</v>
      </c>
      <c r="AF132" s="34" t="s">
        <v>96</v>
      </c>
      <c r="AG132" s="34" t="s">
        <v>96</v>
      </c>
      <c r="AH132" s="34" t="s">
        <v>96</v>
      </c>
      <c r="AI132" s="34" t="s">
        <v>96</v>
      </c>
      <c r="AJ132" s="34" t="s">
        <v>96</v>
      </c>
      <c r="AK132" s="34" t="s">
        <v>96</v>
      </c>
      <c r="AL132" s="34" t="s">
        <v>96</v>
      </c>
      <c r="AM132" s="35" t="s">
        <v>96</v>
      </c>
    </row>
    <row r="133" spans="1:39">
      <c r="A133" s="43" t="s">
        <v>1</v>
      </c>
      <c r="B133" s="18">
        <f t="shared" ref="B133:B179" si="15">SUM(D133:AM133)</f>
        <v>12</v>
      </c>
      <c r="C133" s="5">
        <f t="shared" ref="C133:C179" si="16">B133/$B$132</f>
        <v>0.16216216216216217</v>
      </c>
      <c r="D133" s="22">
        <v>2</v>
      </c>
      <c r="E133" s="22"/>
      <c r="F133" s="22">
        <v>1</v>
      </c>
      <c r="G133" s="12">
        <v>2</v>
      </c>
      <c r="H133" s="12"/>
      <c r="I133" s="12">
        <v>2</v>
      </c>
      <c r="J133" s="22"/>
      <c r="K133" s="22"/>
      <c r="L133" s="22">
        <v>1</v>
      </c>
      <c r="M133" s="12">
        <v>1</v>
      </c>
      <c r="N133" s="12"/>
      <c r="O133" s="12"/>
      <c r="P133" s="22"/>
      <c r="Q133" s="22"/>
      <c r="R133" s="22">
        <v>2</v>
      </c>
      <c r="S133" s="12"/>
      <c r="T133" s="12"/>
      <c r="U133" s="12"/>
      <c r="V133" s="22">
        <v>1</v>
      </c>
      <c r="W133" s="22"/>
      <c r="X133" s="22"/>
      <c r="Y133" s="12"/>
      <c r="Z133" s="12"/>
      <c r="AA133" s="12"/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43" t="s">
        <v>2</v>
      </c>
      <c r="B134" s="18">
        <f t="shared" si="15"/>
        <v>20</v>
      </c>
      <c r="C134" s="5">
        <f t="shared" si="16"/>
        <v>0.27027027027027029</v>
      </c>
      <c r="D134" s="22"/>
      <c r="E134" s="22">
        <v>1</v>
      </c>
      <c r="F134" s="22"/>
      <c r="G134" s="12">
        <v>2</v>
      </c>
      <c r="H134" s="12">
        <v>1</v>
      </c>
      <c r="I134" s="12">
        <v>1</v>
      </c>
      <c r="J134" s="22">
        <v>1</v>
      </c>
      <c r="K134" s="22">
        <v>3</v>
      </c>
      <c r="L134" s="22">
        <v>1</v>
      </c>
      <c r="M134" s="12"/>
      <c r="N134" s="12">
        <v>1</v>
      </c>
      <c r="O134" s="12">
        <v>2</v>
      </c>
      <c r="P134" s="22"/>
      <c r="Q134" s="22"/>
      <c r="R134" s="22"/>
      <c r="S134" s="12"/>
      <c r="T134" s="12">
        <v>1</v>
      </c>
      <c r="U134" s="12"/>
      <c r="V134" s="22">
        <v>2</v>
      </c>
      <c r="W134" s="22">
        <v>1</v>
      </c>
      <c r="X134" s="22">
        <v>1</v>
      </c>
      <c r="Y134" s="12"/>
      <c r="Z134" s="12"/>
      <c r="AA134" s="12">
        <v>1</v>
      </c>
      <c r="AB134" s="22"/>
      <c r="AC134" s="22"/>
      <c r="AD134" s="22">
        <v>1</v>
      </c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3</v>
      </c>
      <c r="B135" s="18">
        <f t="shared" si="15"/>
        <v>0</v>
      </c>
      <c r="C135" s="5">
        <f t="shared" si="16"/>
        <v>0</v>
      </c>
      <c r="D135" s="22"/>
      <c r="E135" s="22"/>
      <c r="F135" s="22"/>
      <c r="G135" s="12"/>
      <c r="H135" s="12"/>
      <c r="I135" s="12"/>
      <c r="J135" s="22"/>
      <c r="K135" s="22"/>
      <c r="L135" s="22"/>
      <c r="M135" s="12"/>
      <c r="N135" s="12"/>
      <c r="O135" s="12"/>
      <c r="P135" s="22"/>
      <c r="Q135" s="22"/>
      <c r="R135" s="22"/>
      <c r="S135" s="12"/>
      <c r="T135" s="12"/>
      <c r="U135" s="12"/>
      <c r="V135" s="22"/>
      <c r="W135" s="22"/>
      <c r="X135" s="22"/>
      <c r="Y135" s="12"/>
      <c r="Z135" s="12"/>
      <c r="AA135" s="12"/>
      <c r="AB135" s="22"/>
      <c r="AC135" s="22"/>
      <c r="AD135" s="22"/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4</v>
      </c>
      <c r="B136" s="18">
        <f t="shared" si="15"/>
        <v>7</v>
      </c>
      <c r="C136" s="5">
        <f t="shared" si="16"/>
        <v>9.45945945945946E-2</v>
      </c>
      <c r="D136" s="22">
        <v>1</v>
      </c>
      <c r="E136" s="22"/>
      <c r="F136" s="22"/>
      <c r="G136" s="12"/>
      <c r="H136" s="12"/>
      <c r="I136" s="12">
        <v>1</v>
      </c>
      <c r="J136" s="22"/>
      <c r="K136" s="22">
        <v>1</v>
      </c>
      <c r="L136" s="22"/>
      <c r="M136" s="12"/>
      <c r="N136" s="12"/>
      <c r="O136" s="12">
        <v>1</v>
      </c>
      <c r="P136" s="22"/>
      <c r="Q136" s="22"/>
      <c r="R136" s="22"/>
      <c r="S136" s="12"/>
      <c r="T136" s="12">
        <v>1</v>
      </c>
      <c r="U136" s="12">
        <v>1</v>
      </c>
      <c r="V136" s="22"/>
      <c r="W136" s="22"/>
      <c r="X136" s="22"/>
      <c r="Y136" s="12"/>
      <c r="Z136" s="12"/>
      <c r="AA136" s="12">
        <v>1</v>
      </c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5</v>
      </c>
      <c r="B137" s="18">
        <f t="shared" si="15"/>
        <v>0</v>
      </c>
      <c r="C137" s="5">
        <f t="shared" si="16"/>
        <v>0</v>
      </c>
      <c r="D137" s="22"/>
      <c r="E137" s="22"/>
      <c r="F137" s="22"/>
      <c r="G137" s="12"/>
      <c r="H137" s="12"/>
      <c r="I137" s="12"/>
      <c r="J137" s="22"/>
      <c r="K137" s="22"/>
      <c r="L137" s="22"/>
      <c r="M137" s="12"/>
      <c r="N137" s="12"/>
      <c r="O137" s="12"/>
      <c r="P137" s="22"/>
      <c r="Q137" s="22"/>
      <c r="R137" s="22"/>
      <c r="S137" s="12"/>
      <c r="T137" s="12"/>
      <c r="U137" s="12"/>
      <c r="V137" s="22"/>
      <c r="W137" s="22"/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6</v>
      </c>
      <c r="B138" s="18">
        <f t="shared" si="15"/>
        <v>0</v>
      </c>
      <c r="C138" s="5">
        <f t="shared" si="16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215</v>
      </c>
      <c r="B139" s="18">
        <f t="shared" si="15"/>
        <v>0</v>
      </c>
      <c r="C139" s="5">
        <f t="shared" si="16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123</v>
      </c>
      <c r="B140" s="18">
        <f t="shared" si="15"/>
        <v>0</v>
      </c>
      <c r="C140" s="5">
        <f t="shared" si="16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17</v>
      </c>
      <c r="B141" s="18">
        <f t="shared" si="15"/>
        <v>0</v>
      </c>
      <c r="C141" s="5">
        <f t="shared" si="16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120</v>
      </c>
      <c r="B142" s="18">
        <f t="shared" si="15"/>
        <v>0</v>
      </c>
      <c r="C142" s="5">
        <f t="shared" si="16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121</v>
      </c>
      <c r="B143" s="18">
        <f t="shared" si="15"/>
        <v>0</v>
      </c>
      <c r="C143" s="5">
        <f t="shared" si="16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127</v>
      </c>
      <c r="B144" s="18">
        <f t="shared" si="15"/>
        <v>0</v>
      </c>
      <c r="C144" s="5">
        <f t="shared" si="16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122</v>
      </c>
      <c r="B145" s="18">
        <f t="shared" si="15"/>
        <v>4</v>
      </c>
      <c r="C145" s="5">
        <f t="shared" si="16"/>
        <v>5.4054054054054057E-2</v>
      </c>
      <c r="D145" s="22"/>
      <c r="E145" s="22"/>
      <c r="F145" s="22"/>
      <c r="G145" s="12"/>
      <c r="H145" s="12">
        <v>2</v>
      </c>
      <c r="I145" s="12"/>
      <c r="J145" s="22"/>
      <c r="K145" s="22">
        <v>2</v>
      </c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128</v>
      </c>
      <c r="B146" s="18">
        <f t="shared" si="15"/>
        <v>3</v>
      </c>
      <c r="C146" s="5">
        <f t="shared" si="16"/>
        <v>4.0540540540540543E-2</v>
      </c>
      <c r="D146" s="22">
        <v>1</v>
      </c>
      <c r="E146" s="22"/>
      <c r="F146" s="22">
        <v>1</v>
      </c>
      <c r="G146" s="12">
        <v>1</v>
      </c>
      <c r="H146" s="12"/>
      <c r="I146" s="12"/>
      <c r="J146" s="22"/>
      <c r="K146" s="22"/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129</v>
      </c>
      <c r="B147" s="18">
        <f t="shared" si="15"/>
        <v>0</v>
      </c>
      <c r="C147" s="5">
        <f t="shared" si="16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130</v>
      </c>
      <c r="B148" s="18">
        <f t="shared" si="15"/>
        <v>0</v>
      </c>
      <c r="C148" s="5">
        <f t="shared" si="16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164</v>
      </c>
      <c r="B149" s="18">
        <f t="shared" si="15"/>
        <v>9</v>
      </c>
      <c r="C149" s="5">
        <f t="shared" si="16"/>
        <v>0.12162162162162163</v>
      </c>
      <c r="D149" s="22"/>
      <c r="E149" s="22"/>
      <c r="F149" s="22"/>
      <c r="G149" s="12"/>
      <c r="H149" s="12"/>
      <c r="I149" s="12">
        <v>1</v>
      </c>
      <c r="J149" s="22">
        <v>2</v>
      </c>
      <c r="K149" s="22"/>
      <c r="L149" s="22">
        <v>1</v>
      </c>
      <c r="M149" s="12"/>
      <c r="N149" s="12"/>
      <c r="O149" s="12"/>
      <c r="P149" s="22">
        <v>1</v>
      </c>
      <c r="Q149" s="22"/>
      <c r="R149" s="22"/>
      <c r="S149" s="12"/>
      <c r="T149" s="12"/>
      <c r="U149" s="12"/>
      <c r="V149" s="22">
        <v>1</v>
      </c>
      <c r="W149" s="22"/>
      <c r="X149" s="22">
        <v>1</v>
      </c>
      <c r="Y149" s="12">
        <v>1</v>
      </c>
      <c r="Z149" s="12">
        <v>1</v>
      </c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165</v>
      </c>
      <c r="B150" s="18">
        <f t="shared" si="15"/>
        <v>0</v>
      </c>
      <c r="C150" s="5">
        <f t="shared" si="16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167</v>
      </c>
      <c r="B151" s="18">
        <f t="shared" si="15"/>
        <v>6</v>
      </c>
      <c r="C151" s="5">
        <f t="shared" si="16"/>
        <v>8.1081081081081086E-2</v>
      </c>
      <c r="D151" s="22"/>
      <c r="E151" s="22"/>
      <c r="F151" s="22"/>
      <c r="G151" s="12"/>
      <c r="H151" s="12"/>
      <c r="I151" s="12"/>
      <c r="J151" s="22"/>
      <c r="K151" s="22">
        <v>1</v>
      </c>
      <c r="L151" s="22">
        <v>2</v>
      </c>
      <c r="M151" s="12"/>
      <c r="N151" s="12"/>
      <c r="O151" s="12"/>
      <c r="P151" s="22">
        <v>1</v>
      </c>
      <c r="Q151" s="22"/>
      <c r="R151" s="22"/>
      <c r="S151" s="12">
        <v>1</v>
      </c>
      <c r="T151" s="12"/>
      <c r="U151" s="12"/>
      <c r="V151" s="22"/>
      <c r="W151" s="22"/>
      <c r="X151" s="22"/>
      <c r="Y151" s="12"/>
      <c r="Z151" s="12"/>
      <c r="AA151" s="12"/>
      <c r="AB151" s="22"/>
      <c r="AC151" s="22">
        <v>1</v>
      </c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4" t="s">
        <v>169</v>
      </c>
      <c r="B152" s="18">
        <f t="shared" si="15"/>
        <v>0</v>
      </c>
      <c r="C152" s="5">
        <f t="shared" si="16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9</v>
      </c>
      <c r="B153" s="18">
        <f t="shared" si="15"/>
        <v>0</v>
      </c>
      <c r="C153" s="5">
        <f t="shared" si="16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10</v>
      </c>
      <c r="B154" s="18">
        <f t="shared" si="15"/>
        <v>0</v>
      </c>
      <c r="C154" s="5">
        <f t="shared" si="16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11</v>
      </c>
      <c r="B155" s="18">
        <f t="shared" si="15"/>
        <v>0</v>
      </c>
      <c r="C155" s="5">
        <f t="shared" si="16"/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12</v>
      </c>
      <c r="B156" s="18">
        <f t="shared" si="15"/>
        <v>0</v>
      </c>
      <c r="C156" s="5">
        <f t="shared" si="16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13</v>
      </c>
      <c r="B157" s="18">
        <f t="shared" si="15"/>
        <v>0</v>
      </c>
      <c r="C157" s="5">
        <f t="shared" si="16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14</v>
      </c>
      <c r="B158" s="18">
        <f t="shared" si="15"/>
        <v>2</v>
      </c>
      <c r="C158" s="5">
        <f t="shared" si="16"/>
        <v>2.7027027027027029E-2</v>
      </c>
      <c r="D158" s="22"/>
      <c r="E158" s="22">
        <v>1</v>
      </c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>
        <v>1</v>
      </c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15</v>
      </c>
      <c r="B159" s="18">
        <f t="shared" si="15"/>
        <v>0</v>
      </c>
      <c r="C159" s="5">
        <f t="shared" si="16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16</v>
      </c>
      <c r="B160" s="18">
        <f t="shared" si="15"/>
        <v>8</v>
      </c>
      <c r="C160" s="5">
        <f t="shared" si="16"/>
        <v>0.10810810810810811</v>
      </c>
      <c r="D160" s="22"/>
      <c r="E160" s="22"/>
      <c r="F160" s="22">
        <v>1</v>
      </c>
      <c r="G160" s="12"/>
      <c r="H160" s="12"/>
      <c r="I160" s="12"/>
      <c r="J160" s="22"/>
      <c r="K160" s="22"/>
      <c r="L160" s="22">
        <v>1</v>
      </c>
      <c r="M160" s="12"/>
      <c r="N160" s="12"/>
      <c r="O160" s="12">
        <v>1</v>
      </c>
      <c r="P160" s="22"/>
      <c r="Q160" s="22"/>
      <c r="R160" s="22"/>
      <c r="S160" s="12"/>
      <c r="T160" s="12"/>
      <c r="U160" s="12"/>
      <c r="V160" s="22"/>
      <c r="W160" s="22"/>
      <c r="X160" s="22">
        <v>1</v>
      </c>
      <c r="Y160" s="12"/>
      <c r="Z160" s="12">
        <v>1</v>
      </c>
      <c r="AA160" s="12">
        <v>1</v>
      </c>
      <c r="AB160" s="22"/>
      <c r="AC160" s="22"/>
      <c r="AD160" s="22">
        <v>2</v>
      </c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18</v>
      </c>
      <c r="B161" s="18">
        <f t="shared" si="15"/>
        <v>0</v>
      </c>
      <c r="C161" s="5">
        <f t="shared" si="16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131</v>
      </c>
      <c r="B162" s="18">
        <f t="shared" si="15"/>
        <v>0</v>
      </c>
      <c r="C162" s="5">
        <f t="shared" si="16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74</v>
      </c>
      <c r="B163" s="18">
        <f t="shared" si="15"/>
        <v>1</v>
      </c>
      <c r="C163" s="5">
        <f t="shared" si="16"/>
        <v>1.3513513513513514E-2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>
        <v>1</v>
      </c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75</v>
      </c>
      <c r="B164" s="18">
        <f t="shared" si="15"/>
        <v>0</v>
      </c>
      <c r="C164" s="5">
        <f t="shared" si="16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76</v>
      </c>
      <c r="B165" s="18">
        <f t="shared" si="15"/>
        <v>0</v>
      </c>
      <c r="C165" s="5">
        <f t="shared" si="16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77</v>
      </c>
      <c r="B166" s="18">
        <f t="shared" si="15"/>
        <v>0</v>
      </c>
      <c r="C166" s="5">
        <f t="shared" si="16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78</v>
      </c>
      <c r="B167" s="18">
        <f t="shared" si="15"/>
        <v>0</v>
      </c>
      <c r="C167" s="5">
        <f t="shared" si="16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79</v>
      </c>
      <c r="B168" s="18">
        <f t="shared" si="15"/>
        <v>0</v>
      </c>
      <c r="C168" s="5">
        <f t="shared" si="16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80</v>
      </c>
      <c r="B169" s="18">
        <f t="shared" si="15"/>
        <v>0</v>
      </c>
      <c r="C169" s="5">
        <f t="shared" si="16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81</v>
      </c>
      <c r="B170" s="18">
        <f t="shared" si="15"/>
        <v>1</v>
      </c>
      <c r="C170" s="5">
        <f t="shared" si="16"/>
        <v>1.3513513513513514E-2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>
        <v>1</v>
      </c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82</v>
      </c>
      <c r="B171" s="18">
        <f t="shared" si="15"/>
        <v>1</v>
      </c>
      <c r="C171" s="5">
        <f t="shared" si="16"/>
        <v>1.3513513513513514E-2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>
        <v>1</v>
      </c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83</v>
      </c>
      <c r="B172" s="18">
        <f t="shared" si="15"/>
        <v>0</v>
      </c>
      <c r="C172" s="5">
        <f t="shared" si="16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84</v>
      </c>
      <c r="B173" s="18">
        <f t="shared" si="15"/>
        <v>0</v>
      </c>
      <c r="C173" s="5">
        <f t="shared" si="16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85</v>
      </c>
      <c r="B174" s="18">
        <f t="shared" si="15"/>
        <v>0</v>
      </c>
      <c r="C174" s="5">
        <f t="shared" si="16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86</v>
      </c>
      <c r="B175" s="18">
        <f t="shared" si="15"/>
        <v>0</v>
      </c>
      <c r="C175" s="5">
        <f t="shared" si="16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87</v>
      </c>
      <c r="B176" s="18">
        <f t="shared" si="15"/>
        <v>0</v>
      </c>
      <c r="C176" s="5">
        <f t="shared" si="16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88</v>
      </c>
      <c r="B177" s="18">
        <f t="shared" si="15"/>
        <v>0</v>
      </c>
      <c r="C177" s="5">
        <f t="shared" si="16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89</v>
      </c>
      <c r="B178" s="18">
        <f t="shared" si="15"/>
        <v>0</v>
      </c>
      <c r="C178" s="5">
        <f t="shared" si="16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 ht="17.25" thickBot="1">
      <c r="A179" s="45" t="s">
        <v>90</v>
      </c>
      <c r="B179" s="29">
        <f t="shared" si="15"/>
        <v>0</v>
      </c>
      <c r="C179" s="30">
        <f t="shared" si="16"/>
        <v>0</v>
      </c>
      <c r="D179" s="31"/>
      <c r="E179" s="31"/>
      <c r="F179" s="31"/>
      <c r="G179" s="32"/>
      <c r="H179" s="32"/>
      <c r="I179" s="32"/>
      <c r="J179" s="31"/>
      <c r="K179" s="31"/>
      <c r="L179" s="31"/>
      <c r="M179" s="32"/>
      <c r="N179" s="32"/>
      <c r="O179" s="32"/>
      <c r="P179" s="31"/>
      <c r="Q179" s="31"/>
      <c r="R179" s="31"/>
      <c r="S179" s="32"/>
      <c r="T179" s="32"/>
      <c r="U179" s="32"/>
      <c r="V179" s="31"/>
      <c r="W179" s="31"/>
      <c r="X179" s="31"/>
      <c r="Y179" s="32"/>
      <c r="Z179" s="32"/>
      <c r="AA179" s="32"/>
      <c r="AB179" s="31"/>
      <c r="AC179" s="31"/>
      <c r="AD179" s="31"/>
      <c r="AE179" s="32"/>
      <c r="AF179" s="32"/>
      <c r="AG179" s="32"/>
      <c r="AH179" s="31"/>
      <c r="AI179" s="31"/>
      <c r="AJ179" s="31"/>
      <c r="AK179" s="32"/>
      <c r="AL179" s="32"/>
      <c r="AM179" s="33"/>
    </row>
    <row r="180" spans="1:39">
      <c r="A180" s="38" t="s">
        <v>91</v>
      </c>
      <c r="B180" s="34">
        <f>SUM(B181:B185)</f>
        <v>67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4" t="s">
        <v>96</v>
      </c>
      <c r="AB180" s="34" t="s">
        <v>96</v>
      </c>
      <c r="AC180" s="34" t="s">
        <v>96</v>
      </c>
      <c r="AD180" s="34" t="s">
        <v>96</v>
      </c>
      <c r="AE180" s="34" t="s">
        <v>96</v>
      </c>
      <c r="AF180" s="34" t="s">
        <v>96</v>
      </c>
      <c r="AG180" s="34" t="s">
        <v>96</v>
      </c>
      <c r="AH180" s="34" t="s">
        <v>96</v>
      </c>
      <c r="AI180" s="34" t="s">
        <v>96</v>
      </c>
      <c r="AJ180" s="34" t="s">
        <v>96</v>
      </c>
      <c r="AK180" s="34" t="s">
        <v>96</v>
      </c>
      <c r="AL180" s="34" t="s">
        <v>96</v>
      </c>
      <c r="AM180" s="35" t="s">
        <v>96</v>
      </c>
    </row>
    <row r="181" spans="1:39">
      <c r="A181" s="36" t="s">
        <v>34</v>
      </c>
      <c r="B181" s="18">
        <f t="shared" ref="B181:B187" si="17">SUM(D181:AM181)</f>
        <v>52</v>
      </c>
      <c r="C181" s="5">
        <f>B181/$B$180</f>
        <v>0.77611940298507465</v>
      </c>
      <c r="D181" s="22">
        <v>2</v>
      </c>
      <c r="E181" s="22">
        <v>2</v>
      </c>
      <c r="F181" s="22">
        <v>1</v>
      </c>
      <c r="G181" s="12">
        <v>3</v>
      </c>
      <c r="H181" s="12">
        <v>1</v>
      </c>
      <c r="I181" s="12">
        <v>3</v>
      </c>
      <c r="J181" s="22">
        <v>3</v>
      </c>
      <c r="K181" s="22">
        <v>4</v>
      </c>
      <c r="L181" s="22">
        <v>1</v>
      </c>
      <c r="M181" s="12">
        <v>2</v>
      </c>
      <c r="N181" s="12">
        <v>2</v>
      </c>
      <c r="O181" s="12"/>
      <c r="P181" s="22"/>
      <c r="Q181" s="22">
        <v>2</v>
      </c>
      <c r="R181" s="22">
        <v>1</v>
      </c>
      <c r="S181" s="12">
        <v>1</v>
      </c>
      <c r="T181" s="12">
        <v>2</v>
      </c>
      <c r="U181" s="12">
        <v>2</v>
      </c>
      <c r="V181" s="22"/>
      <c r="W181" s="22">
        <v>6</v>
      </c>
      <c r="X181" s="22">
        <v>1</v>
      </c>
      <c r="Y181" s="12">
        <v>1</v>
      </c>
      <c r="Z181" s="12">
        <v>5</v>
      </c>
      <c r="AA181" s="12">
        <v>1</v>
      </c>
      <c r="AB181" s="22">
        <v>2</v>
      </c>
      <c r="AC181" s="22">
        <v>1</v>
      </c>
      <c r="AD181" s="22">
        <v>3</v>
      </c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36" t="s">
        <v>5</v>
      </c>
      <c r="B182" s="18">
        <f t="shared" si="17"/>
        <v>15</v>
      </c>
      <c r="C182" s="5">
        <f>B182/$B$180</f>
        <v>0.22388059701492538</v>
      </c>
      <c r="D182" s="22">
        <v>6</v>
      </c>
      <c r="E182" s="22"/>
      <c r="F182" s="22"/>
      <c r="G182" s="12">
        <v>3</v>
      </c>
      <c r="H182" s="12"/>
      <c r="I182" s="12"/>
      <c r="J182" s="22">
        <v>1</v>
      </c>
      <c r="K182" s="22"/>
      <c r="L182" s="22"/>
      <c r="M182" s="12">
        <v>3</v>
      </c>
      <c r="N182" s="12"/>
      <c r="O182" s="12"/>
      <c r="P182" s="22">
        <v>1</v>
      </c>
      <c r="Q182" s="22"/>
      <c r="R182" s="22"/>
      <c r="S182" s="12">
        <v>1</v>
      </c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36" t="s">
        <v>37</v>
      </c>
      <c r="B183" s="18">
        <f t="shared" si="17"/>
        <v>0</v>
      </c>
      <c r="C183" s="5">
        <f>B183/$B$180</f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36" t="s">
        <v>92</v>
      </c>
      <c r="B184" s="18">
        <f t="shared" si="17"/>
        <v>0</v>
      </c>
      <c r="C184" s="5">
        <f>B184/$B$180</f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 ht="17.25" thickBot="1">
      <c r="A185" s="37" t="s">
        <v>93</v>
      </c>
      <c r="B185" s="29">
        <f t="shared" si="17"/>
        <v>0</v>
      </c>
      <c r="C185" s="30">
        <f>B185/$B$180</f>
        <v>0</v>
      </c>
      <c r="D185" s="31"/>
      <c r="E185" s="31"/>
      <c r="F185" s="31"/>
      <c r="G185" s="32"/>
      <c r="H185" s="32"/>
      <c r="I185" s="32"/>
      <c r="J185" s="31"/>
      <c r="K185" s="31"/>
      <c r="L185" s="31"/>
      <c r="M185" s="32"/>
      <c r="N185" s="32"/>
      <c r="O185" s="32"/>
      <c r="P185" s="31"/>
      <c r="Q185" s="31"/>
      <c r="R185" s="31"/>
      <c r="S185" s="32"/>
      <c r="T185" s="32"/>
      <c r="U185" s="32"/>
      <c r="V185" s="31"/>
      <c r="W185" s="31"/>
      <c r="X185" s="31"/>
      <c r="Y185" s="32"/>
      <c r="Z185" s="32"/>
      <c r="AA185" s="32"/>
      <c r="AB185" s="31"/>
      <c r="AC185" s="31"/>
      <c r="AD185" s="31"/>
      <c r="AE185" s="32"/>
      <c r="AF185" s="32"/>
      <c r="AG185" s="32"/>
      <c r="AH185" s="31"/>
      <c r="AI185" s="31"/>
      <c r="AJ185" s="31"/>
      <c r="AK185" s="32"/>
      <c r="AL185" s="32"/>
      <c r="AM185" s="33"/>
    </row>
    <row r="186" spans="1:39">
      <c r="A186" s="38" t="s">
        <v>94</v>
      </c>
      <c r="B186" s="34">
        <f>SUM(D186:AM186)</f>
        <v>20</v>
      </c>
      <c r="C186" s="40"/>
      <c r="D186" s="34">
        <v>2</v>
      </c>
      <c r="E186" s="34"/>
      <c r="F186" s="34">
        <v>1</v>
      </c>
      <c r="G186" s="34">
        <v>1</v>
      </c>
      <c r="H186" s="34">
        <v>1</v>
      </c>
      <c r="I186" s="34"/>
      <c r="J186" s="34">
        <v>1</v>
      </c>
      <c r="K186" s="34">
        <v>2</v>
      </c>
      <c r="L186" s="34"/>
      <c r="M186" s="34">
        <v>2</v>
      </c>
      <c r="N186" s="34"/>
      <c r="O186" s="34">
        <v>2</v>
      </c>
      <c r="P186" s="34">
        <v>1</v>
      </c>
      <c r="Q186" s="34"/>
      <c r="R186" s="34"/>
      <c r="S186" s="34">
        <v>3</v>
      </c>
      <c r="T186" s="34"/>
      <c r="U186" s="34">
        <v>1</v>
      </c>
      <c r="V186" s="34"/>
      <c r="W186" s="34"/>
      <c r="X186" s="34"/>
      <c r="Y186" s="34">
        <v>1</v>
      </c>
      <c r="Z186" s="34"/>
      <c r="AA186" s="34"/>
      <c r="AB186" s="34"/>
      <c r="AC186" s="34">
        <v>1</v>
      </c>
      <c r="AD186" s="34">
        <v>1</v>
      </c>
      <c r="AE186" s="34"/>
      <c r="AF186" s="34"/>
      <c r="AG186" s="34"/>
      <c r="AH186" s="34"/>
      <c r="AI186" s="34"/>
      <c r="AJ186" s="34"/>
      <c r="AK186" s="34"/>
      <c r="AL186" s="34"/>
      <c r="AM186" s="35"/>
    </row>
    <row r="187" spans="1:39" ht="17.25" thickBot="1">
      <c r="A187" s="41" t="s">
        <v>95</v>
      </c>
      <c r="B187" s="32">
        <f t="shared" si="17"/>
        <v>2</v>
      </c>
      <c r="C187" s="42"/>
      <c r="D187" s="32"/>
      <c r="E187" s="32"/>
      <c r="F187" s="32"/>
      <c r="G187" s="32"/>
      <c r="H187" s="32"/>
      <c r="I187" s="32"/>
      <c r="J187" s="32">
        <v>1</v>
      </c>
      <c r="K187" s="32"/>
      <c r="L187" s="32"/>
      <c r="M187" s="32"/>
      <c r="N187" s="32"/>
      <c r="O187" s="32"/>
      <c r="P187" s="32"/>
      <c r="Q187" s="32"/>
      <c r="R187" s="32"/>
      <c r="S187" s="32">
        <v>1</v>
      </c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3"/>
    </row>
  </sheetData>
  <autoFilter ref="A3:AM187" xr:uid="{00000000-0009-0000-0000-00000A000000}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6 D28:AM43 D45:AM59 D61:AM85 D87:AM120 D122:AM131 D133:AM179 D181:AM187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7"/>
  <sheetViews>
    <sheetView topLeftCell="A7" zoomScale="85" zoomScaleNormal="85" workbookViewId="0">
      <pane xSplit="1" topLeftCell="B1" activePane="topRight" state="frozen"/>
      <selection pane="topRight" activeCell="L183" sqref="L183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SUM(B4:B26)</f>
        <v>58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>
        <f t="shared" si="1"/>
        <v>0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>
        <f t="shared" si="1"/>
        <v>0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51</v>
      </c>
      <c r="C8" s="5">
        <f t="shared" si="1"/>
        <v>0.87931034482758619</v>
      </c>
      <c r="D8" s="22">
        <v>7</v>
      </c>
      <c r="E8" s="12">
        <v>5</v>
      </c>
      <c r="F8" s="22">
        <v>8</v>
      </c>
      <c r="G8" s="12">
        <v>5</v>
      </c>
      <c r="H8" s="22">
        <v>1</v>
      </c>
      <c r="I8" s="12">
        <v>7</v>
      </c>
      <c r="J8" s="22"/>
      <c r="K8" s="12">
        <v>7</v>
      </c>
      <c r="L8" s="22">
        <v>11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0.1206896551724138</v>
      </c>
      <c r="D12" s="22"/>
      <c r="E12" s="12"/>
      <c r="F12" s="22"/>
      <c r="G12" s="12">
        <v>1</v>
      </c>
      <c r="H12" s="22">
        <v>1</v>
      </c>
      <c r="I12" s="12">
        <v>3</v>
      </c>
      <c r="J12" s="22">
        <v>2</v>
      </c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0</v>
      </c>
      <c r="C13" s="5">
        <f t="shared" si="1"/>
        <v>0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244</v>
      </c>
      <c r="B22" s="18">
        <f t="shared" ref="B22:B23" si="2">SUM(D22:O22)</f>
        <v>0</v>
      </c>
      <c r="C22" s="5">
        <f t="shared" ref="C22:C23" si="3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251</v>
      </c>
      <c r="B23" s="18">
        <f t="shared" si="2"/>
        <v>0</v>
      </c>
      <c r="C23" s="5">
        <f t="shared" si="3"/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169</v>
      </c>
      <c r="B24" s="18">
        <f t="shared" si="0"/>
        <v>0</v>
      </c>
      <c r="C24" s="5">
        <f t="shared" ref="C24:C26" si="4">B24/$B$3</f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0"/>
        <v>0</v>
      </c>
      <c r="C26" s="5">
        <f t="shared" si="4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 t="e">
        <f t="shared" ref="C28:C43" si="8">B28/$B$27</f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7"/>
        <v>0</v>
      </c>
      <c r="C43" s="5" t="e">
        <f t="shared" si="8"/>
        <v>#DIV/0!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11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0</v>
      </c>
      <c r="C66" s="5">
        <f t="shared" si="12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0</v>
      </c>
      <c r="C78" s="5">
        <f t="shared" si="12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1</v>
      </c>
      <c r="C79" s="5">
        <f t="shared" si="12"/>
        <v>9.0909090909090912E-2</v>
      </c>
      <c r="D79" s="22"/>
      <c r="E79" s="12"/>
      <c r="F79" s="22"/>
      <c r="G79" s="12"/>
      <c r="H79" s="22"/>
      <c r="I79" s="12">
        <v>1</v>
      </c>
      <c r="J79" s="22"/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10</v>
      </c>
      <c r="C84" s="5">
        <f t="shared" si="12"/>
        <v>0.90909090909090906</v>
      </c>
      <c r="D84" s="23">
        <v>1</v>
      </c>
      <c r="E84" s="20"/>
      <c r="F84" s="23"/>
      <c r="G84" s="20">
        <v>3</v>
      </c>
      <c r="H84" s="23">
        <v>2</v>
      </c>
      <c r="I84" s="20">
        <v>2</v>
      </c>
      <c r="J84" s="23">
        <v>1</v>
      </c>
      <c r="K84" s="20">
        <v>1</v>
      </c>
      <c r="L84" s="23"/>
      <c r="M84" s="20"/>
      <c r="N84" s="23"/>
      <c r="O84" s="50"/>
    </row>
    <row r="85" spans="1:15" ht="17.25" thickBot="1">
      <c r="A85" s="61" t="s">
        <v>225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SUM(B87:B120)</f>
        <v>0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0" si="13">SUM(D87:O87)</f>
        <v>0</v>
      </c>
      <c r="C87" s="5" t="e">
        <f t="shared" ref="C87:C120" si="14">B87/$B$86</f>
        <v>#DIV/0!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 t="e">
        <f t="shared" si="14"/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 t="e">
        <f t="shared" si="14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 t="e">
        <f t="shared" si="14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0</v>
      </c>
      <c r="C91" s="5" t="e">
        <f t="shared" si="14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 t="e">
        <f t="shared" si="14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 t="e">
        <f t="shared" si="14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 t="e">
        <f t="shared" si="14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0</v>
      </c>
      <c r="C95" s="5" t="e">
        <f t="shared" si="14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49</v>
      </c>
      <c r="B96" s="18">
        <f t="shared" si="13"/>
        <v>0</v>
      </c>
      <c r="C96" s="5" t="e">
        <f t="shared" si="14"/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50</v>
      </c>
      <c r="B97" s="18">
        <f t="shared" si="13"/>
        <v>0</v>
      </c>
      <c r="C97" s="5" t="e">
        <f t="shared" si="14"/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51</v>
      </c>
      <c r="B98" s="18">
        <f t="shared" si="13"/>
        <v>0</v>
      </c>
      <c r="C98" s="5" t="e">
        <f t="shared" si="14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52</v>
      </c>
      <c r="B99" s="18">
        <f t="shared" si="13"/>
        <v>0</v>
      </c>
      <c r="C99" s="5" t="e">
        <f t="shared" si="14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35</v>
      </c>
      <c r="B100" s="18">
        <f t="shared" si="13"/>
        <v>0</v>
      </c>
      <c r="C100" s="5" t="e">
        <f t="shared" si="14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66</v>
      </c>
      <c r="B101" s="18">
        <f t="shared" si="13"/>
        <v>0</v>
      </c>
      <c r="C101" s="5" t="e">
        <f t="shared" si="14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67</v>
      </c>
      <c r="B102" s="18">
        <f t="shared" si="13"/>
        <v>0</v>
      </c>
      <c r="C102" s="5" t="e">
        <f t="shared" si="14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7</v>
      </c>
      <c r="B103" s="18">
        <f t="shared" si="13"/>
        <v>0</v>
      </c>
      <c r="C103" s="5" t="e">
        <f t="shared" si="14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137</v>
      </c>
      <c r="B104" s="18">
        <f t="shared" si="13"/>
        <v>0</v>
      </c>
      <c r="C104" s="5" t="e">
        <f t="shared" si="14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138</v>
      </c>
      <c r="B105" s="18">
        <f t="shared" si="13"/>
        <v>0</v>
      </c>
      <c r="C105" s="5" t="e">
        <f t="shared" si="14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53</v>
      </c>
      <c r="B106" s="18">
        <f t="shared" si="13"/>
        <v>0</v>
      </c>
      <c r="C106" s="5" t="e">
        <f t="shared" si="14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54</v>
      </c>
      <c r="B107" s="18">
        <f t="shared" si="13"/>
        <v>0</v>
      </c>
      <c r="C107" s="5" t="e">
        <f t="shared" si="14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55</v>
      </c>
      <c r="B108" s="18">
        <f t="shared" si="13"/>
        <v>0</v>
      </c>
      <c r="C108" s="5" t="e">
        <f t="shared" si="14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56</v>
      </c>
      <c r="B109" s="18">
        <f t="shared" si="13"/>
        <v>0</v>
      </c>
      <c r="C109" s="5" t="e">
        <f t="shared" si="14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57</v>
      </c>
      <c r="B110" s="18">
        <f t="shared" si="13"/>
        <v>0</v>
      </c>
      <c r="C110" s="5" t="e">
        <f t="shared" si="14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58</v>
      </c>
      <c r="B111" s="18">
        <f t="shared" si="13"/>
        <v>0</v>
      </c>
      <c r="C111" s="5" t="e">
        <f t="shared" si="14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59</v>
      </c>
      <c r="B112" s="18">
        <f t="shared" si="13"/>
        <v>0</v>
      </c>
      <c r="C112" s="5" t="e">
        <f t="shared" si="14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60</v>
      </c>
      <c r="B113" s="18">
        <f t="shared" si="13"/>
        <v>0</v>
      </c>
      <c r="C113" s="5" t="e">
        <f t="shared" si="14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65</v>
      </c>
      <c r="B114" s="18">
        <f t="shared" si="13"/>
        <v>0</v>
      </c>
      <c r="C114" s="5" t="e">
        <f t="shared" si="14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139</v>
      </c>
      <c r="B115" s="18">
        <f t="shared" si="13"/>
        <v>0</v>
      </c>
      <c r="C115" s="5" t="e">
        <f t="shared" si="14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61</v>
      </c>
      <c r="B116" s="18">
        <f t="shared" si="13"/>
        <v>0</v>
      </c>
      <c r="C116" s="5" t="e">
        <f t="shared" si="14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62</v>
      </c>
      <c r="B117" s="18">
        <f t="shared" si="13"/>
        <v>0</v>
      </c>
      <c r="C117" s="5" t="e">
        <f t="shared" si="14"/>
        <v>#DIV/0!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63</v>
      </c>
      <c r="B118" s="18">
        <f t="shared" si="13"/>
        <v>0</v>
      </c>
      <c r="C118" s="5" t="e">
        <f t="shared" si="14"/>
        <v>#DIV/0!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64</v>
      </c>
      <c r="B119" s="18">
        <f t="shared" si="13"/>
        <v>0</v>
      </c>
      <c r="C119" s="5" t="e">
        <f t="shared" si="14"/>
        <v>#DIV/0!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 thickBot="1">
      <c r="A120" s="37" t="s">
        <v>163</v>
      </c>
      <c r="B120" s="29">
        <f t="shared" si="13"/>
        <v>0</v>
      </c>
      <c r="C120" s="30" t="e">
        <f t="shared" si="14"/>
        <v>#DIV/0!</v>
      </c>
      <c r="D120" s="31"/>
      <c r="E120" s="32"/>
      <c r="F120" s="31"/>
      <c r="G120" s="32"/>
      <c r="H120" s="31"/>
      <c r="I120" s="32"/>
      <c r="J120" s="31"/>
      <c r="K120" s="32"/>
      <c r="L120" s="31"/>
      <c r="M120" s="32"/>
      <c r="N120" s="31"/>
      <c r="O120" s="33"/>
    </row>
    <row r="121" spans="1:15">
      <c r="A121" s="38" t="s">
        <v>69</v>
      </c>
      <c r="B121" s="34">
        <f>SUM(B122:B131)</f>
        <v>10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5" t="s">
        <v>96</v>
      </c>
    </row>
    <row r="122" spans="1:15">
      <c r="A122" s="36" t="s">
        <v>36</v>
      </c>
      <c r="B122" s="18">
        <f t="shared" ref="B122:B131" si="15">SUM(D122:O122)</f>
        <v>0</v>
      </c>
      <c r="C122" s="5">
        <f t="shared" ref="C122:C131" si="16">B122/$B$121</f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36" t="s">
        <v>34</v>
      </c>
      <c r="B123" s="18">
        <f t="shared" si="15"/>
        <v>0</v>
      </c>
      <c r="C123" s="5">
        <f t="shared" si="16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36" t="s">
        <v>70</v>
      </c>
      <c r="B124" s="18">
        <f t="shared" si="15"/>
        <v>0</v>
      </c>
      <c r="C124" s="5">
        <f t="shared" si="16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71</v>
      </c>
      <c r="B125" s="18">
        <f t="shared" si="15"/>
        <v>0</v>
      </c>
      <c r="C125" s="5">
        <f t="shared" si="16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72</v>
      </c>
      <c r="B126" s="18">
        <f t="shared" si="15"/>
        <v>0</v>
      </c>
      <c r="C126" s="5">
        <f t="shared" si="16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37</v>
      </c>
      <c r="B127" s="18">
        <f t="shared" si="15"/>
        <v>0</v>
      </c>
      <c r="C127" s="5">
        <f t="shared" si="16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38</v>
      </c>
      <c r="B128" s="18">
        <f t="shared" si="15"/>
        <v>0</v>
      </c>
      <c r="C128" s="5">
        <f t="shared" si="16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40</v>
      </c>
      <c r="B129" s="18">
        <f t="shared" si="15"/>
        <v>10</v>
      </c>
      <c r="C129" s="5">
        <f t="shared" si="16"/>
        <v>1</v>
      </c>
      <c r="D129" s="22">
        <v>1</v>
      </c>
      <c r="E129" s="12"/>
      <c r="F129" s="22"/>
      <c r="G129" s="12">
        <v>3</v>
      </c>
      <c r="H129" s="22">
        <v>3</v>
      </c>
      <c r="I129" s="12"/>
      <c r="J129" s="22"/>
      <c r="K129" s="12">
        <v>1</v>
      </c>
      <c r="L129" s="22">
        <v>2</v>
      </c>
      <c r="M129" s="12"/>
      <c r="N129" s="22"/>
      <c r="O129" s="27"/>
    </row>
    <row r="130" spans="1:15">
      <c r="A130" s="2" t="s">
        <v>135</v>
      </c>
      <c r="B130" s="18">
        <f t="shared" si="15"/>
        <v>0</v>
      </c>
      <c r="C130" s="5">
        <f t="shared" si="16"/>
        <v>0</v>
      </c>
      <c r="D130" s="23"/>
      <c r="E130" s="20"/>
      <c r="F130" s="23"/>
      <c r="G130" s="20"/>
      <c r="H130" s="23"/>
      <c r="I130" s="20"/>
      <c r="J130" s="23"/>
      <c r="K130" s="20"/>
      <c r="L130" s="23"/>
      <c r="M130" s="20"/>
      <c r="N130" s="23"/>
      <c r="O130" s="50"/>
    </row>
    <row r="131" spans="1:15" ht="17.25" thickBot="1">
      <c r="A131" s="61" t="s">
        <v>226</v>
      </c>
      <c r="B131" s="18">
        <f t="shared" si="15"/>
        <v>0</v>
      </c>
      <c r="C131" s="5">
        <f t="shared" si="16"/>
        <v>0</v>
      </c>
      <c r="D131" s="31"/>
      <c r="E131" s="32"/>
      <c r="F131" s="31"/>
      <c r="G131" s="32"/>
      <c r="H131" s="31"/>
      <c r="I131" s="32"/>
      <c r="J131" s="31"/>
      <c r="K131" s="32"/>
      <c r="L131" s="31"/>
      <c r="M131" s="32"/>
      <c r="N131" s="31"/>
      <c r="O131" s="33"/>
    </row>
    <row r="132" spans="1:15">
      <c r="A132" s="38" t="s">
        <v>73</v>
      </c>
      <c r="B132" s="34">
        <f>SUM(B133:B179)</f>
        <v>36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5" t="s">
        <v>96</v>
      </c>
    </row>
    <row r="133" spans="1:15">
      <c r="A133" s="43" t="s">
        <v>1</v>
      </c>
      <c r="B133" s="18">
        <f t="shared" ref="B133:B179" si="17">SUM(D133:O133)</f>
        <v>0</v>
      </c>
      <c r="C133" s="5">
        <f t="shared" ref="C133:C179" si="18">B133/$B$132</f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2</v>
      </c>
      <c r="B134" s="18">
        <f t="shared" si="17"/>
        <v>0</v>
      </c>
      <c r="C134" s="5">
        <f t="shared" si="18"/>
        <v>0</v>
      </c>
      <c r="D134" s="22"/>
      <c r="E134" s="12"/>
      <c r="F134" s="22"/>
      <c r="G134" s="12"/>
      <c r="H134" s="22"/>
      <c r="I134" s="12"/>
      <c r="J134" s="22"/>
      <c r="K134" s="12"/>
      <c r="L134" s="22"/>
      <c r="M134" s="12"/>
      <c r="N134" s="22"/>
      <c r="O134" s="27"/>
    </row>
    <row r="135" spans="1:15">
      <c r="A135" s="43" t="s">
        <v>3</v>
      </c>
      <c r="B135" s="18">
        <f t="shared" si="17"/>
        <v>0</v>
      </c>
      <c r="C135" s="5">
        <f t="shared" si="18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4</v>
      </c>
      <c r="B136" s="18">
        <f t="shared" si="17"/>
        <v>0</v>
      </c>
      <c r="C136" s="5">
        <f t="shared" si="18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5</v>
      </c>
      <c r="B137" s="18">
        <f t="shared" si="17"/>
        <v>35</v>
      </c>
      <c r="C137" s="5">
        <f t="shared" si="18"/>
        <v>0.97222222222222221</v>
      </c>
      <c r="D137" s="22">
        <v>7</v>
      </c>
      <c r="E137" s="12">
        <v>3</v>
      </c>
      <c r="F137" s="22">
        <v>4</v>
      </c>
      <c r="G137" s="12">
        <v>4</v>
      </c>
      <c r="H137" s="22"/>
      <c r="I137" s="12">
        <v>6</v>
      </c>
      <c r="J137" s="22">
        <v>1</v>
      </c>
      <c r="K137" s="12">
        <v>4</v>
      </c>
      <c r="L137" s="22">
        <v>6</v>
      </c>
      <c r="M137" s="12"/>
      <c r="N137" s="22"/>
      <c r="O137" s="27"/>
    </row>
    <row r="138" spans="1:15">
      <c r="A138" s="43" t="s">
        <v>6</v>
      </c>
      <c r="B138" s="18">
        <f t="shared" si="17"/>
        <v>0</v>
      </c>
      <c r="C138" s="5">
        <f t="shared" si="18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210</v>
      </c>
      <c r="B139" s="18">
        <f t="shared" si="17"/>
        <v>0</v>
      </c>
      <c r="C139" s="5">
        <f t="shared" si="18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123</v>
      </c>
      <c r="B140" s="18">
        <f t="shared" si="17"/>
        <v>0</v>
      </c>
      <c r="C140" s="5">
        <f t="shared" si="18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17</v>
      </c>
      <c r="B141" s="18">
        <f t="shared" si="17"/>
        <v>0</v>
      </c>
      <c r="C141" s="5">
        <f t="shared" si="18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120</v>
      </c>
      <c r="B142" s="18">
        <f t="shared" si="17"/>
        <v>1</v>
      </c>
      <c r="C142" s="5">
        <f t="shared" si="18"/>
        <v>2.7777777777777776E-2</v>
      </c>
      <c r="D142" s="22"/>
      <c r="E142" s="12"/>
      <c r="F142" s="22"/>
      <c r="G142" s="12"/>
      <c r="H142" s="22"/>
      <c r="I142" s="12">
        <v>1</v>
      </c>
      <c r="J142" s="22"/>
      <c r="K142" s="12"/>
      <c r="L142" s="22"/>
      <c r="M142" s="12"/>
      <c r="N142" s="22"/>
      <c r="O142" s="27"/>
    </row>
    <row r="143" spans="1:15">
      <c r="A143" s="43" t="s">
        <v>121</v>
      </c>
      <c r="B143" s="18">
        <f t="shared" si="17"/>
        <v>0</v>
      </c>
      <c r="C143" s="5">
        <f t="shared" si="18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127</v>
      </c>
      <c r="B144" s="18">
        <f t="shared" si="17"/>
        <v>0</v>
      </c>
      <c r="C144" s="5">
        <f t="shared" si="18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122</v>
      </c>
      <c r="B145" s="18">
        <f t="shared" si="17"/>
        <v>0</v>
      </c>
      <c r="C145" s="5">
        <f t="shared" si="18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128</v>
      </c>
      <c r="B146" s="18">
        <f t="shared" si="17"/>
        <v>0</v>
      </c>
      <c r="C146" s="5">
        <f t="shared" si="18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129</v>
      </c>
      <c r="B147" s="18">
        <f t="shared" si="17"/>
        <v>0</v>
      </c>
      <c r="C147" s="5">
        <f t="shared" si="18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130</v>
      </c>
      <c r="B148" s="18">
        <f t="shared" si="17"/>
        <v>0</v>
      </c>
      <c r="C148" s="5">
        <f t="shared" si="18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164</v>
      </c>
      <c r="B149" s="18">
        <f t="shared" si="17"/>
        <v>0</v>
      </c>
      <c r="C149" s="5">
        <f t="shared" si="18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165</v>
      </c>
      <c r="B150" s="18">
        <f t="shared" si="17"/>
        <v>0</v>
      </c>
      <c r="C150" s="5">
        <f t="shared" si="18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167</v>
      </c>
      <c r="B151" s="18">
        <f t="shared" si="17"/>
        <v>0</v>
      </c>
      <c r="C151" s="5">
        <f t="shared" si="18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4" t="s">
        <v>169</v>
      </c>
      <c r="B152" s="18">
        <f t="shared" si="17"/>
        <v>0</v>
      </c>
      <c r="C152" s="5">
        <f t="shared" si="18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9</v>
      </c>
      <c r="B153" s="18">
        <f t="shared" si="17"/>
        <v>0</v>
      </c>
      <c r="C153" s="5">
        <f t="shared" si="18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10</v>
      </c>
      <c r="B154" s="18">
        <f t="shared" si="17"/>
        <v>0</v>
      </c>
      <c r="C154" s="5">
        <f t="shared" si="18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11</v>
      </c>
      <c r="B155" s="18">
        <f t="shared" si="17"/>
        <v>0</v>
      </c>
      <c r="C155" s="5">
        <f t="shared" si="18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12</v>
      </c>
      <c r="B156" s="18">
        <f t="shared" si="17"/>
        <v>0</v>
      </c>
      <c r="C156" s="5">
        <f t="shared" si="18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13</v>
      </c>
      <c r="B157" s="18">
        <f t="shared" si="17"/>
        <v>0</v>
      </c>
      <c r="C157" s="5">
        <f t="shared" si="18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14</v>
      </c>
      <c r="B158" s="18">
        <f t="shared" si="17"/>
        <v>0</v>
      </c>
      <c r="C158" s="5">
        <f t="shared" si="18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15</v>
      </c>
      <c r="B159" s="18">
        <f t="shared" si="17"/>
        <v>0</v>
      </c>
      <c r="C159" s="5">
        <f t="shared" si="18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16</v>
      </c>
      <c r="B160" s="18">
        <f t="shared" si="17"/>
        <v>0</v>
      </c>
      <c r="C160" s="5">
        <f t="shared" si="18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18</v>
      </c>
      <c r="B161" s="18">
        <f t="shared" si="17"/>
        <v>0</v>
      </c>
      <c r="C161" s="5">
        <f t="shared" si="18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131</v>
      </c>
      <c r="B162" s="18">
        <f t="shared" si="17"/>
        <v>0</v>
      </c>
      <c r="C162" s="5">
        <f t="shared" si="18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74</v>
      </c>
      <c r="B163" s="18">
        <f t="shared" si="17"/>
        <v>0</v>
      </c>
      <c r="C163" s="5">
        <f t="shared" si="18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75</v>
      </c>
      <c r="B164" s="18">
        <f t="shared" si="17"/>
        <v>0</v>
      </c>
      <c r="C164" s="5">
        <f t="shared" si="18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76</v>
      </c>
      <c r="B165" s="18">
        <f t="shared" si="17"/>
        <v>0</v>
      </c>
      <c r="C165" s="5">
        <f t="shared" si="18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77</v>
      </c>
      <c r="B166" s="18">
        <f t="shared" si="17"/>
        <v>0</v>
      </c>
      <c r="C166" s="5">
        <f t="shared" si="18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78</v>
      </c>
      <c r="B167" s="18">
        <f t="shared" si="17"/>
        <v>0</v>
      </c>
      <c r="C167" s="5">
        <f t="shared" si="18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79</v>
      </c>
      <c r="B168" s="18">
        <f t="shared" si="17"/>
        <v>0</v>
      </c>
      <c r="C168" s="5">
        <f t="shared" si="18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80</v>
      </c>
      <c r="B169" s="18">
        <f t="shared" si="17"/>
        <v>0</v>
      </c>
      <c r="C169" s="5">
        <f t="shared" si="18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81</v>
      </c>
      <c r="B170" s="18">
        <f t="shared" si="17"/>
        <v>0</v>
      </c>
      <c r="C170" s="5">
        <f t="shared" si="18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82</v>
      </c>
      <c r="B171" s="18">
        <f t="shared" si="17"/>
        <v>0</v>
      </c>
      <c r="C171" s="5">
        <f t="shared" si="18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83</v>
      </c>
      <c r="B172" s="18">
        <f t="shared" si="17"/>
        <v>0</v>
      </c>
      <c r="C172" s="5">
        <f t="shared" si="18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84</v>
      </c>
      <c r="B173" s="18">
        <f t="shared" si="17"/>
        <v>0</v>
      </c>
      <c r="C173" s="5">
        <f t="shared" si="18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85</v>
      </c>
      <c r="B174" s="18">
        <f t="shared" si="17"/>
        <v>0</v>
      </c>
      <c r="C174" s="5">
        <f t="shared" si="18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86</v>
      </c>
      <c r="B175" s="18">
        <f t="shared" si="17"/>
        <v>0</v>
      </c>
      <c r="C175" s="5">
        <f t="shared" si="18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87</v>
      </c>
      <c r="B176" s="18">
        <f t="shared" si="17"/>
        <v>0</v>
      </c>
      <c r="C176" s="5">
        <f t="shared" si="18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88</v>
      </c>
      <c r="B177" s="18">
        <f t="shared" si="17"/>
        <v>0</v>
      </c>
      <c r="C177" s="5">
        <f t="shared" si="18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89</v>
      </c>
      <c r="B178" s="18">
        <f t="shared" si="17"/>
        <v>0</v>
      </c>
      <c r="C178" s="5">
        <f t="shared" si="18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 ht="17.25" thickBot="1">
      <c r="A179" s="45" t="s">
        <v>90</v>
      </c>
      <c r="B179" s="29">
        <f t="shared" si="17"/>
        <v>0</v>
      </c>
      <c r="C179" s="30">
        <f t="shared" si="18"/>
        <v>0</v>
      </c>
      <c r="D179" s="31"/>
      <c r="E179" s="32"/>
      <c r="F179" s="31"/>
      <c r="G179" s="32"/>
      <c r="H179" s="31"/>
      <c r="I179" s="32"/>
      <c r="J179" s="31"/>
      <c r="K179" s="32"/>
      <c r="L179" s="31"/>
      <c r="M179" s="32"/>
      <c r="N179" s="31"/>
      <c r="O179" s="33"/>
    </row>
    <row r="180" spans="1:15">
      <c r="A180" s="38" t="s">
        <v>91</v>
      </c>
      <c r="B180" s="34">
        <f>SUM(B181:B185)</f>
        <v>35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5" t="s">
        <v>96</v>
      </c>
    </row>
    <row r="181" spans="1:15">
      <c r="A181" s="36" t="s">
        <v>34</v>
      </c>
      <c r="B181" s="18">
        <f t="shared" ref="B181:B187" si="19">SUM(D181:O181)</f>
        <v>0</v>
      </c>
      <c r="C181" s="5">
        <f>B181/$B$180</f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36" t="s">
        <v>5</v>
      </c>
      <c r="B182" s="18">
        <f t="shared" si="19"/>
        <v>35</v>
      </c>
      <c r="C182" s="5">
        <f>B182/$B$180</f>
        <v>1</v>
      </c>
      <c r="D182" s="22">
        <v>4</v>
      </c>
      <c r="E182" s="12">
        <v>4</v>
      </c>
      <c r="F182" s="22">
        <v>6</v>
      </c>
      <c r="G182" s="12">
        <v>2</v>
      </c>
      <c r="H182" s="22">
        <v>1</v>
      </c>
      <c r="I182" s="12">
        <v>7</v>
      </c>
      <c r="J182" s="22">
        <v>1</v>
      </c>
      <c r="K182" s="12">
        <v>5</v>
      </c>
      <c r="L182" s="22">
        <v>5</v>
      </c>
      <c r="M182" s="12"/>
      <c r="N182" s="22"/>
      <c r="O182" s="27"/>
    </row>
    <row r="183" spans="1:15">
      <c r="A183" s="36" t="s">
        <v>37</v>
      </c>
      <c r="B183" s="18">
        <f t="shared" si="19"/>
        <v>0</v>
      </c>
      <c r="C183" s="5">
        <f>B183/$B$180</f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36" t="s">
        <v>92</v>
      </c>
      <c r="B184" s="18">
        <f t="shared" si="19"/>
        <v>0</v>
      </c>
      <c r="C184" s="5">
        <f>B184/$B$180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37" t="s">
        <v>93</v>
      </c>
      <c r="B185" s="29">
        <f t="shared" si="19"/>
        <v>0</v>
      </c>
      <c r="C185" s="30">
        <f>B185/$B$180</f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94</v>
      </c>
      <c r="B186" s="34">
        <f t="shared" si="19"/>
        <v>2</v>
      </c>
      <c r="C186" s="40"/>
      <c r="D186" s="34"/>
      <c r="E186" s="34"/>
      <c r="F186" s="34"/>
      <c r="G186" s="34"/>
      <c r="H186" s="34"/>
      <c r="I186" s="34">
        <v>1</v>
      </c>
      <c r="J186" s="34">
        <v>1</v>
      </c>
      <c r="K186" s="34"/>
      <c r="L186" s="34"/>
      <c r="M186" s="34"/>
      <c r="N186" s="34"/>
      <c r="O186" s="35"/>
    </row>
    <row r="187" spans="1:15" ht="17.25" thickBot="1">
      <c r="A187" s="41" t="s">
        <v>95</v>
      </c>
      <c r="B187" s="32">
        <f t="shared" si="19"/>
        <v>1</v>
      </c>
      <c r="C187" s="42"/>
      <c r="D187" s="32"/>
      <c r="E187" s="32"/>
      <c r="F187" s="32">
        <v>1</v>
      </c>
      <c r="G187" s="32"/>
      <c r="H187" s="32"/>
      <c r="I187" s="32"/>
      <c r="J187" s="32"/>
      <c r="K187" s="32"/>
      <c r="L187" s="32"/>
      <c r="M187" s="32"/>
      <c r="N187" s="32"/>
      <c r="O187" s="33"/>
    </row>
  </sheetData>
  <autoFilter ref="A3:O187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6">
    <cfRule type="cellIs" dxfId="4" priority="2" operator="greaterThan">
      <formula>0</formula>
    </cfRule>
  </conditionalFormatting>
  <conditionalFormatting sqref="D28:O43 D45:O59 D61:O85 D87:O120 D122:O131 D133:O179 D181:O18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7"/>
  <sheetViews>
    <sheetView zoomScale="83" zoomScaleNormal="83" workbookViewId="0">
      <pane xSplit="1" topLeftCell="B1" activePane="topRight" state="frozen"/>
      <selection pane="topRight" activeCell="B25" sqref="B25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85"/>
      <c r="B1" s="87" t="s">
        <v>114</v>
      </c>
      <c r="C1" s="87"/>
      <c r="D1" s="79" t="s">
        <v>68</v>
      </c>
      <c r="E1" s="80"/>
      <c r="F1" s="82" t="s">
        <v>104</v>
      </c>
      <c r="G1" s="83"/>
      <c r="H1" s="79" t="s">
        <v>143</v>
      </c>
      <c r="I1" s="80"/>
      <c r="J1" s="82" t="s">
        <v>105</v>
      </c>
      <c r="K1" s="83"/>
      <c r="L1" s="79" t="s">
        <v>106</v>
      </c>
      <c r="M1" s="80"/>
      <c r="N1" s="82" t="s">
        <v>107</v>
      </c>
      <c r="O1" s="83"/>
      <c r="P1" s="79" t="s">
        <v>108</v>
      </c>
      <c r="Q1" s="80"/>
      <c r="R1" s="82" t="s">
        <v>109</v>
      </c>
      <c r="S1" s="83"/>
      <c r="T1" s="79" t="s">
        <v>110</v>
      </c>
      <c r="U1" s="80"/>
      <c r="V1" s="82" t="s">
        <v>111</v>
      </c>
      <c r="W1" s="83"/>
      <c r="X1" s="79" t="s">
        <v>112</v>
      </c>
      <c r="Y1" s="80"/>
      <c r="Z1" s="88" t="s">
        <v>113</v>
      </c>
      <c r="AA1" s="88"/>
    </row>
    <row r="2" spans="1:27" ht="27" customHeight="1" thickBot="1">
      <c r="A2" s="86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SUM(B4:B26)</f>
        <v>167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55</v>
      </c>
      <c r="C4" s="5">
        <f t="shared" ref="C4:C20" si="1">B4/$B$3</f>
        <v>0.32934131736526945</v>
      </c>
      <c r="D4" s="22">
        <v>4</v>
      </c>
      <c r="E4" s="22"/>
      <c r="F4" s="12">
        <v>8</v>
      </c>
      <c r="G4" s="12"/>
      <c r="H4" s="22">
        <v>8</v>
      </c>
      <c r="I4" s="22"/>
      <c r="J4" s="12">
        <v>5</v>
      </c>
      <c r="K4" s="12"/>
      <c r="L4" s="22">
        <v>9</v>
      </c>
      <c r="M4" s="22"/>
      <c r="N4" s="12">
        <v>4</v>
      </c>
      <c r="O4" s="12"/>
      <c r="P4" s="22">
        <v>3</v>
      </c>
      <c r="Q4" s="22"/>
      <c r="R4" s="12">
        <v>6</v>
      </c>
      <c r="S4" s="12"/>
      <c r="T4" s="22">
        <v>8</v>
      </c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20</v>
      </c>
      <c r="C8" s="5">
        <f t="shared" si="1"/>
        <v>0.11976047904191617</v>
      </c>
      <c r="D8" s="22">
        <v>4</v>
      </c>
      <c r="E8" s="22"/>
      <c r="F8" s="12"/>
      <c r="G8" s="12"/>
      <c r="H8" s="22">
        <v>1</v>
      </c>
      <c r="I8" s="22"/>
      <c r="J8" s="12">
        <v>1</v>
      </c>
      <c r="K8" s="12"/>
      <c r="L8" s="22">
        <v>3</v>
      </c>
      <c r="M8" s="22"/>
      <c r="N8" s="12">
        <v>2</v>
      </c>
      <c r="O8" s="12"/>
      <c r="P8" s="22">
        <v>2</v>
      </c>
      <c r="Q8" s="22"/>
      <c r="R8" s="12">
        <v>4</v>
      </c>
      <c r="S8" s="12"/>
      <c r="T8" s="22">
        <v>3</v>
      </c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5</v>
      </c>
      <c r="C9" s="5">
        <f t="shared" si="1"/>
        <v>2.9940119760479042E-2</v>
      </c>
      <c r="D9" s="22"/>
      <c r="E9" s="22"/>
      <c r="F9" s="12">
        <v>1</v>
      </c>
      <c r="G9" s="12"/>
      <c r="H9" s="22">
        <v>2</v>
      </c>
      <c r="I9" s="22"/>
      <c r="J9" s="12"/>
      <c r="K9" s="12"/>
      <c r="L9" s="22">
        <v>1</v>
      </c>
      <c r="M9" s="22"/>
      <c r="N9" s="12"/>
      <c r="O9" s="12"/>
      <c r="P9" s="22"/>
      <c r="Q9" s="22"/>
      <c r="R9" s="12"/>
      <c r="S9" s="12"/>
      <c r="T9" s="22">
        <v>1</v>
      </c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49</v>
      </c>
      <c r="C10" s="5">
        <f t="shared" si="1"/>
        <v>0.29341317365269459</v>
      </c>
      <c r="D10" s="22">
        <v>4</v>
      </c>
      <c r="E10" s="22"/>
      <c r="F10" s="12">
        <v>4</v>
      </c>
      <c r="G10" s="12"/>
      <c r="H10" s="22">
        <v>5</v>
      </c>
      <c r="I10" s="22"/>
      <c r="J10" s="12">
        <v>6</v>
      </c>
      <c r="K10" s="12"/>
      <c r="L10" s="22">
        <v>7</v>
      </c>
      <c r="M10" s="22"/>
      <c r="N10" s="12">
        <v>8</v>
      </c>
      <c r="O10" s="12"/>
      <c r="P10" s="22">
        <v>3</v>
      </c>
      <c r="Q10" s="22"/>
      <c r="R10" s="12">
        <v>4</v>
      </c>
      <c r="S10" s="12"/>
      <c r="T10" s="22">
        <v>8</v>
      </c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34</v>
      </c>
      <c r="C17" s="5">
        <f t="shared" si="1"/>
        <v>0.20359281437125748</v>
      </c>
      <c r="D17" s="22">
        <v>7</v>
      </c>
      <c r="E17" s="22"/>
      <c r="F17" s="12">
        <v>3</v>
      </c>
      <c r="G17" s="12"/>
      <c r="H17" s="22">
        <v>2</v>
      </c>
      <c r="I17" s="22"/>
      <c r="J17" s="12">
        <v>4</v>
      </c>
      <c r="K17" s="12"/>
      <c r="L17" s="22">
        <v>6</v>
      </c>
      <c r="M17" s="22"/>
      <c r="N17" s="12">
        <v>2</v>
      </c>
      <c r="O17" s="12"/>
      <c r="P17" s="22">
        <v>3</v>
      </c>
      <c r="Q17" s="22"/>
      <c r="R17" s="12">
        <v>4</v>
      </c>
      <c r="S17" s="12"/>
      <c r="T17" s="22">
        <v>3</v>
      </c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4</v>
      </c>
      <c r="C20" s="5">
        <f t="shared" si="1"/>
        <v>2.3952095808383235E-2</v>
      </c>
      <c r="D20" s="22"/>
      <c r="E20" s="22"/>
      <c r="F20" s="12"/>
      <c r="G20" s="12"/>
      <c r="H20" s="22"/>
      <c r="I20" s="22"/>
      <c r="J20" s="12">
        <v>1</v>
      </c>
      <c r="K20" s="12"/>
      <c r="L20" s="22"/>
      <c r="M20" s="22"/>
      <c r="N20" s="12">
        <v>1</v>
      </c>
      <c r="O20" s="12"/>
      <c r="P20" s="22">
        <v>1</v>
      </c>
      <c r="Q20" s="22"/>
      <c r="R20" s="12"/>
      <c r="S20" s="12"/>
      <c r="T20" s="22">
        <v>1</v>
      </c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3">SUM(D23:AA23)</f>
        <v>0</v>
      </c>
      <c r="C23" s="5">
        <f t="shared" ref="C23:C24" si="4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5">SUM(D25:AA25)</f>
        <v>0</v>
      </c>
      <c r="C25" s="5">
        <f t="shared" ref="C25" si="6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59" t="s">
        <v>230</v>
      </c>
      <c r="B26" s="18">
        <f t="shared" si="0"/>
        <v>0</v>
      </c>
      <c r="C26" s="5">
        <f t="shared" si="2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8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7">SUM(D28:AA28)</f>
        <v>0</v>
      </c>
      <c r="C28" s="5">
        <f t="shared" ref="C28:C43" si="8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7"/>
        <v>0</v>
      </c>
      <c r="C29" s="5">
        <f t="shared" si="8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7"/>
        <v>0</v>
      </c>
      <c r="C30" s="5">
        <f t="shared" si="8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7"/>
        <v>0</v>
      </c>
      <c r="C31" s="5">
        <f t="shared" si="8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7"/>
        <v>0</v>
      </c>
      <c r="C32" s="5">
        <f t="shared" si="8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7"/>
        <v>0</v>
      </c>
      <c r="C33" s="5">
        <f t="shared" si="8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7"/>
        <v>0</v>
      </c>
      <c r="C34" s="5">
        <f t="shared" si="8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7"/>
        <v>0</v>
      </c>
      <c r="C35" s="5">
        <f t="shared" si="8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7"/>
        <v>0</v>
      </c>
      <c r="C36" s="5">
        <f t="shared" si="8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7"/>
        <v>0</v>
      </c>
      <c r="C37" s="5">
        <f t="shared" si="8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7"/>
        <v>0</v>
      </c>
      <c r="C38" s="5">
        <f t="shared" si="8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7"/>
        <v>0</v>
      </c>
      <c r="C39" s="5">
        <f t="shared" si="8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7"/>
        <v>0</v>
      </c>
      <c r="C40" s="5">
        <f t="shared" si="8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7"/>
        <v>8</v>
      </c>
      <c r="C41" s="5">
        <f t="shared" si="8"/>
        <v>1</v>
      </c>
      <c r="D41" s="22">
        <v>3</v>
      </c>
      <c r="E41" s="22"/>
      <c r="F41" s="12">
        <v>1</v>
      </c>
      <c r="G41" s="12"/>
      <c r="H41" s="22"/>
      <c r="I41" s="22"/>
      <c r="J41" s="12"/>
      <c r="K41" s="12"/>
      <c r="L41" s="22">
        <v>1</v>
      </c>
      <c r="M41" s="22"/>
      <c r="N41" s="12">
        <v>1</v>
      </c>
      <c r="O41" s="12"/>
      <c r="P41" s="22">
        <v>1</v>
      </c>
      <c r="Q41" s="22"/>
      <c r="R41" s="12"/>
      <c r="S41" s="12"/>
      <c r="T41" s="22">
        <v>1</v>
      </c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7"/>
        <v>0</v>
      </c>
      <c r="C42" s="5">
        <f t="shared" si="8"/>
        <v>0</v>
      </c>
      <c r="D42" s="23"/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/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59" t="s">
        <v>230</v>
      </c>
      <c r="B43" s="18">
        <f t="shared" si="7"/>
        <v>0</v>
      </c>
      <c r="C43" s="5">
        <f t="shared" si="8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2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9">SUM(D45:AA45)</f>
        <v>0</v>
      </c>
      <c r="C45" s="5">
        <f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9"/>
        <v>0</v>
      </c>
      <c r="C47" s="5">
        <f t="shared" si="10"/>
        <v>0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9"/>
        <v>0</v>
      </c>
      <c r="C48" s="5">
        <f t="shared" si="10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9"/>
        <v>0</v>
      </c>
      <c r="C49" s="5">
        <f t="shared" si="10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9"/>
        <v>0</v>
      </c>
      <c r="C50" s="5">
        <f t="shared" si="10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9"/>
        <v>1</v>
      </c>
      <c r="C51" s="5">
        <f t="shared" si="10"/>
        <v>0.5</v>
      </c>
      <c r="D51" s="22"/>
      <c r="E51" s="22"/>
      <c r="F51" s="12"/>
      <c r="G51" s="12"/>
      <c r="H51" s="22">
        <v>1</v>
      </c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9"/>
        <v>0</v>
      </c>
      <c r="C52" s="5">
        <f t="shared" si="10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9"/>
        <v>1</v>
      </c>
      <c r="C53" s="5">
        <f t="shared" si="10"/>
        <v>0.5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>
        <v>1</v>
      </c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9"/>
        <v>0</v>
      </c>
      <c r="C54" s="5">
        <f t="shared" si="10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9"/>
        <v>0</v>
      </c>
      <c r="C55" s="5">
        <f t="shared" si="10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9"/>
        <v>0</v>
      </c>
      <c r="C56" s="5">
        <f t="shared" si="10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9"/>
        <v>0</v>
      </c>
      <c r="C57" s="5">
        <f t="shared" si="10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9"/>
        <v>0</v>
      </c>
      <c r="C58" s="5">
        <f t="shared" si="10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14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1">SUM(D61:AA61)</f>
        <v>0</v>
      </c>
      <c r="C61" s="5">
        <f t="shared" ref="C61:C85" si="12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1"/>
        <v>0</v>
      </c>
      <c r="C62" s="5">
        <f t="shared" si="12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1"/>
        <v>0</v>
      </c>
      <c r="C63" s="5">
        <f t="shared" si="12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1"/>
        <v>0</v>
      </c>
      <c r="C64" s="5">
        <f t="shared" si="12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1"/>
        <v>0</v>
      </c>
      <c r="C65" s="5">
        <f t="shared" si="12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1"/>
        <v>0</v>
      </c>
      <c r="C66" s="5">
        <f t="shared" si="12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1"/>
        <v>0</v>
      </c>
      <c r="C67" s="5">
        <f t="shared" si="12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1"/>
        <v>1</v>
      </c>
      <c r="C68" s="5">
        <f t="shared" si="12"/>
        <v>7.1428571428571425E-2</v>
      </c>
      <c r="D68" s="22"/>
      <c r="E68" s="22"/>
      <c r="F68" s="12"/>
      <c r="G68" s="12"/>
      <c r="H68" s="22">
        <v>1</v>
      </c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1"/>
        <v>0</v>
      </c>
      <c r="C69" s="5">
        <f t="shared" si="12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1"/>
        <v>0</v>
      </c>
      <c r="C70" s="5">
        <f t="shared" si="12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1"/>
        <v>0</v>
      </c>
      <c r="C71" s="5">
        <f t="shared" si="12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1"/>
        <v>0</v>
      </c>
      <c r="C72" s="5">
        <f t="shared" si="12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1"/>
        <v>0</v>
      </c>
      <c r="C73" s="5">
        <f t="shared" si="12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1"/>
        <v>5</v>
      </c>
      <c r="C74" s="5">
        <f t="shared" si="12"/>
        <v>0.35714285714285715</v>
      </c>
      <c r="D74" s="22">
        <v>1</v>
      </c>
      <c r="E74" s="22"/>
      <c r="F74" s="12">
        <v>1</v>
      </c>
      <c r="G74" s="12"/>
      <c r="H74" s="22"/>
      <c r="I74" s="22"/>
      <c r="J74" s="12"/>
      <c r="K74" s="12"/>
      <c r="L74" s="22">
        <v>1</v>
      </c>
      <c r="M74" s="22"/>
      <c r="N74" s="12">
        <v>1</v>
      </c>
      <c r="O74" s="12"/>
      <c r="P74" s="22">
        <v>1</v>
      </c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131</v>
      </c>
      <c r="B75" s="18">
        <f t="shared" si="11"/>
        <v>0</v>
      </c>
      <c r="C75" s="5">
        <f t="shared" si="12"/>
        <v>0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12" t="s">
        <v>230</v>
      </c>
      <c r="B76" s="18">
        <f t="shared" si="11"/>
        <v>0</v>
      </c>
      <c r="C76" s="5">
        <f t="shared" si="12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60" t="s">
        <v>33</v>
      </c>
      <c r="B77" s="18">
        <f t="shared" si="11"/>
        <v>0</v>
      </c>
      <c r="C77" s="5">
        <f t="shared" si="12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1"/>
        <v>0</v>
      </c>
      <c r="C78" s="5">
        <f t="shared" si="12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1"/>
        <v>0</v>
      </c>
      <c r="C79" s="5">
        <f t="shared" si="12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1"/>
        <v>0</v>
      </c>
      <c r="C80" s="5">
        <f t="shared" si="12"/>
        <v>0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1"/>
        <v>3</v>
      </c>
      <c r="C81" s="5">
        <f t="shared" si="12"/>
        <v>0.21428571428571427</v>
      </c>
      <c r="D81" s="22"/>
      <c r="E81" s="22"/>
      <c r="F81" s="12"/>
      <c r="G81" s="12"/>
      <c r="H81" s="22"/>
      <c r="I81" s="22"/>
      <c r="J81" s="12"/>
      <c r="K81" s="12"/>
      <c r="L81" s="22"/>
      <c r="M81" s="22"/>
      <c r="N81" s="12"/>
      <c r="O81" s="12"/>
      <c r="P81" s="22">
        <v>1</v>
      </c>
      <c r="Q81" s="22"/>
      <c r="R81" s="12"/>
      <c r="S81" s="12"/>
      <c r="T81" s="22">
        <v>2</v>
      </c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1"/>
        <v>0</v>
      </c>
      <c r="C82" s="5">
        <f t="shared" si="12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1"/>
        <v>3</v>
      </c>
      <c r="C83" s="5">
        <f t="shared" si="12"/>
        <v>0.21428571428571427</v>
      </c>
      <c r="D83" s="22"/>
      <c r="E83" s="22"/>
      <c r="F83" s="12"/>
      <c r="G83" s="12"/>
      <c r="H83" s="22"/>
      <c r="I83" s="22"/>
      <c r="J83" s="12"/>
      <c r="K83" s="12"/>
      <c r="L83" s="22"/>
      <c r="M83" s="22"/>
      <c r="N83" s="12">
        <v>1</v>
      </c>
      <c r="O83" s="12"/>
      <c r="P83" s="22">
        <v>1</v>
      </c>
      <c r="Q83" s="22"/>
      <c r="R83" s="12">
        <v>1</v>
      </c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2" t="s">
        <v>40</v>
      </c>
      <c r="B84" s="18">
        <f t="shared" si="11"/>
        <v>0</v>
      </c>
      <c r="C84" s="5">
        <f t="shared" si="12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61" t="s">
        <v>226</v>
      </c>
      <c r="B85" s="18">
        <f t="shared" si="11"/>
        <v>2</v>
      </c>
      <c r="C85" s="5">
        <f t="shared" si="12"/>
        <v>0.14285714285714285</v>
      </c>
      <c r="D85" s="31"/>
      <c r="E85" s="31"/>
      <c r="F85" s="32"/>
      <c r="G85" s="32"/>
      <c r="H85" s="31"/>
      <c r="I85" s="31"/>
      <c r="J85" s="32"/>
      <c r="K85" s="32"/>
      <c r="L85" s="31">
        <v>1</v>
      </c>
      <c r="M85" s="31"/>
      <c r="N85" s="32"/>
      <c r="O85" s="32"/>
      <c r="P85" s="31"/>
      <c r="Q85" s="31"/>
      <c r="R85" s="32">
        <v>1</v>
      </c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SUM(B87:B120)</f>
        <v>17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0" si="13">SUM(D87:AA87)</f>
        <v>0</v>
      </c>
      <c r="C87" s="5">
        <f t="shared" ref="C87:C120" si="14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3"/>
        <v>0</v>
      </c>
      <c r="C88" s="5">
        <f t="shared" si="14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3"/>
        <v>0</v>
      </c>
      <c r="C89" s="5">
        <f t="shared" si="14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3"/>
        <v>0</v>
      </c>
      <c r="C90" s="5">
        <f t="shared" si="14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3"/>
        <v>0</v>
      </c>
      <c r="C91" s="5">
        <f t="shared" si="14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3"/>
        <v>0</v>
      </c>
      <c r="C92" s="5">
        <f t="shared" si="14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3"/>
        <v>0</v>
      </c>
      <c r="C93" s="5">
        <f t="shared" si="14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3"/>
        <v>3</v>
      </c>
      <c r="C95" s="5">
        <f t="shared" si="14"/>
        <v>0.17647058823529413</v>
      </c>
      <c r="D95" s="22"/>
      <c r="E95" s="22"/>
      <c r="F95" s="12"/>
      <c r="G95" s="12"/>
      <c r="H95" s="22">
        <v>1</v>
      </c>
      <c r="I95" s="22"/>
      <c r="J95" s="12"/>
      <c r="K95" s="12"/>
      <c r="L95" s="22">
        <v>1</v>
      </c>
      <c r="M95" s="22"/>
      <c r="N95" s="12"/>
      <c r="O95" s="12"/>
      <c r="P95" s="22"/>
      <c r="Q95" s="22"/>
      <c r="R95" s="12">
        <v>1</v>
      </c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49</v>
      </c>
      <c r="B96" s="18">
        <f t="shared" si="13"/>
        <v>0</v>
      </c>
      <c r="C96" s="5">
        <f t="shared" si="14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50</v>
      </c>
      <c r="B97" s="18">
        <f t="shared" si="13"/>
        <v>0</v>
      </c>
      <c r="C97" s="5">
        <f t="shared" si="14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51</v>
      </c>
      <c r="B98" s="18">
        <f t="shared" si="13"/>
        <v>0</v>
      </c>
      <c r="C98" s="5">
        <f t="shared" si="14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52</v>
      </c>
      <c r="B99" s="18">
        <f t="shared" si="13"/>
        <v>0</v>
      </c>
      <c r="C99" s="5">
        <f t="shared" si="14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35</v>
      </c>
      <c r="B100" s="18">
        <f t="shared" si="13"/>
        <v>0</v>
      </c>
      <c r="C100" s="5">
        <f t="shared" si="14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66</v>
      </c>
      <c r="B101" s="18">
        <f t="shared" si="13"/>
        <v>11</v>
      </c>
      <c r="C101" s="5">
        <f t="shared" si="14"/>
        <v>0.6470588235294118</v>
      </c>
      <c r="D101" s="22">
        <v>1</v>
      </c>
      <c r="E101" s="22"/>
      <c r="F101" s="12">
        <v>2</v>
      </c>
      <c r="G101" s="12"/>
      <c r="H101" s="22">
        <v>1</v>
      </c>
      <c r="I101" s="22"/>
      <c r="J101" s="12">
        <v>2</v>
      </c>
      <c r="K101" s="12"/>
      <c r="L101" s="22"/>
      <c r="M101" s="22"/>
      <c r="N101" s="12">
        <v>1</v>
      </c>
      <c r="O101" s="12"/>
      <c r="P101" s="22"/>
      <c r="Q101" s="22"/>
      <c r="R101" s="12">
        <v>1</v>
      </c>
      <c r="S101" s="12"/>
      <c r="T101" s="22">
        <v>3</v>
      </c>
      <c r="U101" s="22"/>
      <c r="V101" s="12"/>
      <c r="W101" s="12"/>
      <c r="X101" s="22"/>
      <c r="Y101" s="22"/>
      <c r="Z101" s="12"/>
      <c r="AA101" s="27"/>
    </row>
    <row r="102" spans="1:27">
      <c r="A102" s="36" t="s">
        <v>67</v>
      </c>
      <c r="B102" s="18">
        <f t="shared" si="13"/>
        <v>1</v>
      </c>
      <c r="C102" s="5">
        <f t="shared" si="14"/>
        <v>5.8823529411764705E-2</v>
      </c>
      <c r="D102" s="22"/>
      <c r="E102" s="22"/>
      <c r="F102" s="12"/>
      <c r="G102" s="12"/>
      <c r="H102" s="22"/>
      <c r="I102" s="22"/>
      <c r="J102" s="12">
        <v>1</v>
      </c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7</v>
      </c>
      <c r="B103" s="18">
        <f t="shared" si="13"/>
        <v>0</v>
      </c>
      <c r="C103" s="5">
        <f t="shared" si="14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137</v>
      </c>
      <c r="B104" s="18">
        <f t="shared" si="13"/>
        <v>0</v>
      </c>
      <c r="C104" s="5">
        <f t="shared" si="14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138</v>
      </c>
      <c r="B105" s="18">
        <f t="shared" si="13"/>
        <v>2</v>
      </c>
      <c r="C105" s="5">
        <f t="shared" si="14"/>
        <v>0.11764705882352941</v>
      </c>
      <c r="D105" s="22">
        <v>1</v>
      </c>
      <c r="E105" s="22"/>
      <c r="F105" s="12">
        <v>1</v>
      </c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53</v>
      </c>
      <c r="B106" s="18">
        <f t="shared" si="13"/>
        <v>0</v>
      </c>
      <c r="C106" s="5">
        <f t="shared" si="14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54</v>
      </c>
      <c r="B107" s="18">
        <f t="shared" si="13"/>
        <v>0</v>
      </c>
      <c r="C107" s="5">
        <f t="shared" si="14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55</v>
      </c>
      <c r="B108" s="18">
        <f t="shared" si="13"/>
        <v>0</v>
      </c>
      <c r="C108" s="5">
        <f t="shared" si="14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56</v>
      </c>
      <c r="B109" s="18">
        <f t="shared" si="13"/>
        <v>0</v>
      </c>
      <c r="C109" s="5">
        <f t="shared" si="14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57</v>
      </c>
      <c r="B110" s="18">
        <f t="shared" si="13"/>
        <v>0</v>
      </c>
      <c r="C110" s="5">
        <f t="shared" si="14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58</v>
      </c>
      <c r="B111" s="18">
        <f t="shared" si="13"/>
        <v>0</v>
      </c>
      <c r="C111" s="5">
        <f t="shared" si="14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59</v>
      </c>
      <c r="B112" s="18">
        <f t="shared" si="13"/>
        <v>0</v>
      </c>
      <c r="C112" s="5">
        <f t="shared" si="14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60</v>
      </c>
      <c r="B113" s="18">
        <f t="shared" si="13"/>
        <v>0</v>
      </c>
      <c r="C113" s="5">
        <f t="shared" si="14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65</v>
      </c>
      <c r="B114" s="18">
        <f t="shared" si="13"/>
        <v>0</v>
      </c>
      <c r="C114" s="5">
        <f t="shared" si="14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139</v>
      </c>
      <c r="B115" s="18">
        <f t="shared" si="13"/>
        <v>0</v>
      </c>
      <c r="C115" s="5">
        <f t="shared" si="14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61</v>
      </c>
      <c r="B116" s="18">
        <f t="shared" si="13"/>
        <v>0</v>
      </c>
      <c r="C116" s="5">
        <f t="shared" si="14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62</v>
      </c>
      <c r="B117" s="18">
        <f t="shared" si="13"/>
        <v>0</v>
      </c>
      <c r="C117" s="5">
        <f t="shared" si="14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63</v>
      </c>
      <c r="B118" s="18">
        <f t="shared" si="13"/>
        <v>0</v>
      </c>
      <c r="C118" s="5">
        <f t="shared" si="14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64</v>
      </c>
      <c r="B119" s="18">
        <f t="shared" si="13"/>
        <v>0</v>
      </c>
      <c r="C119" s="5">
        <f t="shared" si="14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 thickBot="1">
      <c r="A120" s="37" t="s">
        <v>163</v>
      </c>
      <c r="B120" s="29">
        <f t="shared" si="13"/>
        <v>0</v>
      </c>
      <c r="C120" s="30">
        <f t="shared" si="14"/>
        <v>0</v>
      </c>
      <c r="D120" s="31"/>
      <c r="E120" s="31"/>
      <c r="F120" s="32"/>
      <c r="G120" s="32"/>
      <c r="H120" s="31"/>
      <c r="I120" s="31"/>
      <c r="J120" s="32"/>
      <c r="K120" s="32"/>
      <c r="L120" s="31"/>
      <c r="M120" s="31"/>
      <c r="N120" s="32"/>
      <c r="O120" s="32"/>
      <c r="P120" s="31"/>
      <c r="Q120" s="31"/>
      <c r="R120" s="32"/>
      <c r="S120" s="32"/>
      <c r="T120" s="31"/>
      <c r="U120" s="31"/>
      <c r="V120" s="32"/>
      <c r="W120" s="32"/>
      <c r="X120" s="31"/>
      <c r="Y120" s="31"/>
      <c r="Z120" s="32"/>
      <c r="AA120" s="33"/>
    </row>
    <row r="121" spans="1:27">
      <c r="A121" s="38" t="s">
        <v>69</v>
      </c>
      <c r="B121" s="34">
        <f>SUM(B122:B131)</f>
        <v>104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4" t="s">
        <v>96</v>
      </c>
      <c r="P121" s="34" t="s">
        <v>96</v>
      </c>
      <c r="Q121" s="34" t="s">
        <v>96</v>
      </c>
      <c r="R121" s="34" t="s">
        <v>96</v>
      </c>
      <c r="S121" s="34" t="s">
        <v>96</v>
      </c>
      <c r="T121" s="34" t="s">
        <v>96</v>
      </c>
      <c r="U121" s="34" t="s">
        <v>96</v>
      </c>
      <c r="V121" s="34" t="s">
        <v>96</v>
      </c>
      <c r="W121" s="34" t="s">
        <v>96</v>
      </c>
      <c r="X121" s="34" t="s">
        <v>96</v>
      </c>
      <c r="Y121" s="34" t="s">
        <v>96</v>
      </c>
      <c r="Z121" s="34" t="s">
        <v>96</v>
      </c>
      <c r="AA121" s="35" t="s">
        <v>96</v>
      </c>
    </row>
    <row r="122" spans="1:27">
      <c r="A122" s="36" t="s">
        <v>36</v>
      </c>
      <c r="B122" s="18">
        <f t="shared" ref="B122:B131" si="15">SUM(D122:AA122)</f>
        <v>3</v>
      </c>
      <c r="C122" s="5">
        <f t="shared" ref="C122:C131" si="16">B122/$B$121</f>
        <v>2.8846153846153848E-2</v>
      </c>
      <c r="D122" s="22"/>
      <c r="E122" s="22"/>
      <c r="F122" s="12"/>
      <c r="G122" s="12"/>
      <c r="H122" s="22"/>
      <c r="I122" s="22"/>
      <c r="J122" s="12"/>
      <c r="K122" s="12"/>
      <c r="L122" s="22">
        <v>1</v>
      </c>
      <c r="M122" s="22"/>
      <c r="N122" s="12"/>
      <c r="O122" s="12"/>
      <c r="P122" s="22">
        <v>1</v>
      </c>
      <c r="Q122" s="22"/>
      <c r="R122" s="12"/>
      <c r="S122" s="12"/>
      <c r="T122" s="22">
        <v>1</v>
      </c>
      <c r="U122" s="22"/>
      <c r="V122" s="12"/>
      <c r="W122" s="12"/>
      <c r="X122" s="22"/>
      <c r="Y122" s="22"/>
      <c r="Z122" s="12"/>
      <c r="AA122" s="27"/>
    </row>
    <row r="123" spans="1:27">
      <c r="A123" s="36" t="s">
        <v>34</v>
      </c>
      <c r="B123" s="18">
        <f t="shared" si="15"/>
        <v>10</v>
      </c>
      <c r="C123" s="5">
        <f t="shared" si="16"/>
        <v>9.6153846153846159E-2</v>
      </c>
      <c r="D123" s="22">
        <v>2</v>
      </c>
      <c r="E123" s="22"/>
      <c r="F123" s="12">
        <v>1</v>
      </c>
      <c r="G123" s="12"/>
      <c r="H123" s="22"/>
      <c r="I123" s="22"/>
      <c r="J123" s="12">
        <v>1</v>
      </c>
      <c r="K123" s="12"/>
      <c r="L123" s="22">
        <v>2</v>
      </c>
      <c r="M123" s="22"/>
      <c r="N123" s="12"/>
      <c r="O123" s="12"/>
      <c r="P123" s="22">
        <v>1</v>
      </c>
      <c r="Q123" s="22"/>
      <c r="R123" s="12">
        <v>2</v>
      </c>
      <c r="S123" s="12"/>
      <c r="T123" s="22">
        <v>1</v>
      </c>
      <c r="U123" s="22"/>
      <c r="V123" s="12"/>
      <c r="W123" s="12"/>
      <c r="X123" s="22"/>
      <c r="Y123" s="22"/>
      <c r="Z123" s="12"/>
      <c r="AA123" s="27"/>
    </row>
    <row r="124" spans="1:27">
      <c r="A124" s="36" t="s">
        <v>70</v>
      </c>
      <c r="B124" s="18">
        <f t="shared" si="15"/>
        <v>82</v>
      </c>
      <c r="C124" s="5">
        <f t="shared" si="16"/>
        <v>0.78846153846153844</v>
      </c>
      <c r="D124" s="22">
        <v>6</v>
      </c>
      <c r="E124" s="22"/>
      <c r="F124" s="12">
        <v>10</v>
      </c>
      <c r="G124" s="12"/>
      <c r="H124" s="22">
        <v>4</v>
      </c>
      <c r="I124" s="22"/>
      <c r="J124" s="12">
        <v>5</v>
      </c>
      <c r="K124" s="12"/>
      <c r="L124" s="22">
        <v>19</v>
      </c>
      <c r="M124" s="22"/>
      <c r="N124" s="12">
        <v>9</v>
      </c>
      <c r="O124" s="12"/>
      <c r="P124" s="22">
        <v>3</v>
      </c>
      <c r="Q124" s="22"/>
      <c r="R124" s="12">
        <v>6</v>
      </c>
      <c r="S124" s="12"/>
      <c r="T124" s="22">
        <v>20</v>
      </c>
      <c r="U124" s="22"/>
      <c r="V124" s="12"/>
      <c r="W124" s="12"/>
      <c r="X124" s="22"/>
      <c r="Y124" s="22"/>
      <c r="Z124" s="12"/>
      <c r="AA124" s="27"/>
    </row>
    <row r="125" spans="1:27">
      <c r="A125" s="43" t="s">
        <v>71</v>
      </c>
      <c r="B125" s="18">
        <f t="shared" si="15"/>
        <v>0</v>
      </c>
      <c r="C125" s="5">
        <f t="shared" si="16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72</v>
      </c>
      <c r="B126" s="18">
        <f t="shared" si="15"/>
        <v>0</v>
      </c>
      <c r="C126" s="5">
        <f t="shared" si="16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37</v>
      </c>
      <c r="B127" s="18">
        <f t="shared" si="15"/>
        <v>2</v>
      </c>
      <c r="C127" s="5">
        <f t="shared" si="16"/>
        <v>1.9230769230769232E-2</v>
      </c>
      <c r="D127" s="22"/>
      <c r="E127" s="22"/>
      <c r="F127" s="12">
        <v>1</v>
      </c>
      <c r="G127" s="12"/>
      <c r="H127" s="22">
        <v>1</v>
      </c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38</v>
      </c>
      <c r="B128" s="18">
        <f t="shared" si="15"/>
        <v>0</v>
      </c>
      <c r="C128" s="5">
        <f t="shared" si="16"/>
        <v>0</v>
      </c>
      <c r="D128" s="22"/>
      <c r="E128" s="22"/>
      <c r="F128" s="12"/>
      <c r="G128" s="12"/>
      <c r="H128" s="22"/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40</v>
      </c>
      <c r="B129" s="18">
        <f t="shared" si="15"/>
        <v>0</v>
      </c>
      <c r="C129" s="5">
        <f t="shared" si="16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2" t="s">
        <v>135</v>
      </c>
      <c r="B130" s="18">
        <f t="shared" si="15"/>
        <v>0</v>
      </c>
      <c r="C130" s="5">
        <f t="shared" si="16"/>
        <v>0</v>
      </c>
      <c r="D130" s="23"/>
      <c r="E130" s="23"/>
      <c r="F130" s="20"/>
      <c r="G130" s="20"/>
      <c r="H130" s="23"/>
      <c r="I130" s="23"/>
      <c r="J130" s="20"/>
      <c r="K130" s="20"/>
      <c r="L130" s="23"/>
      <c r="M130" s="23"/>
      <c r="N130" s="20"/>
      <c r="O130" s="20"/>
      <c r="P130" s="23"/>
      <c r="Q130" s="23"/>
      <c r="R130" s="20"/>
      <c r="S130" s="20"/>
      <c r="T130" s="23"/>
      <c r="U130" s="23"/>
      <c r="V130" s="20"/>
      <c r="W130" s="20"/>
      <c r="X130" s="23"/>
      <c r="Y130" s="23"/>
      <c r="Z130" s="20"/>
      <c r="AA130" s="50"/>
    </row>
    <row r="131" spans="1:27" ht="17.25" thickBot="1">
      <c r="A131" s="61" t="s">
        <v>226</v>
      </c>
      <c r="B131" s="18">
        <f t="shared" si="15"/>
        <v>7</v>
      </c>
      <c r="C131" s="5">
        <f t="shared" si="16"/>
        <v>6.7307692307692304E-2</v>
      </c>
      <c r="D131" s="31"/>
      <c r="E131" s="31"/>
      <c r="F131" s="32"/>
      <c r="G131" s="32"/>
      <c r="H131" s="31"/>
      <c r="I131" s="31"/>
      <c r="J131" s="32"/>
      <c r="K131" s="32"/>
      <c r="L131" s="31">
        <v>3</v>
      </c>
      <c r="M131" s="31"/>
      <c r="N131" s="32">
        <v>3</v>
      </c>
      <c r="O131" s="32"/>
      <c r="P131" s="31"/>
      <c r="Q131" s="31"/>
      <c r="R131" s="32">
        <v>1</v>
      </c>
      <c r="S131" s="32"/>
      <c r="T131" s="31"/>
      <c r="U131" s="31"/>
      <c r="V131" s="32"/>
      <c r="W131" s="32"/>
      <c r="X131" s="31"/>
      <c r="Y131" s="31"/>
      <c r="Z131" s="32"/>
      <c r="AA131" s="33"/>
    </row>
    <row r="132" spans="1:27">
      <c r="A132" s="38" t="s">
        <v>73</v>
      </c>
      <c r="B132" s="34">
        <f>SUM(B133:B179)</f>
        <v>34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4" t="s">
        <v>96</v>
      </c>
      <c r="P132" s="34" t="s">
        <v>96</v>
      </c>
      <c r="Q132" s="34" t="s">
        <v>96</v>
      </c>
      <c r="R132" s="34" t="s">
        <v>96</v>
      </c>
      <c r="S132" s="34" t="s">
        <v>96</v>
      </c>
      <c r="T132" s="34" t="s">
        <v>96</v>
      </c>
      <c r="U132" s="34" t="s">
        <v>96</v>
      </c>
      <c r="V132" s="34" t="s">
        <v>96</v>
      </c>
      <c r="W132" s="34" t="s">
        <v>96</v>
      </c>
      <c r="X132" s="34" t="s">
        <v>96</v>
      </c>
      <c r="Y132" s="34" t="s">
        <v>96</v>
      </c>
      <c r="Z132" s="34" t="s">
        <v>96</v>
      </c>
      <c r="AA132" s="35" t="s">
        <v>96</v>
      </c>
    </row>
    <row r="133" spans="1:27">
      <c r="A133" s="43" t="s">
        <v>1</v>
      </c>
      <c r="B133" s="18">
        <f t="shared" ref="B133:B179" si="17">SUM(D133:AA133)</f>
        <v>11</v>
      </c>
      <c r="C133" s="5">
        <f t="shared" ref="C133:C179" si="18">B133/$B$132</f>
        <v>0.3235294117647059</v>
      </c>
      <c r="D133" s="22">
        <v>1</v>
      </c>
      <c r="E133" s="22"/>
      <c r="F133" s="12">
        <v>2</v>
      </c>
      <c r="G133" s="12"/>
      <c r="H133" s="22">
        <v>1</v>
      </c>
      <c r="I133" s="22"/>
      <c r="J133" s="12">
        <v>1</v>
      </c>
      <c r="K133" s="12"/>
      <c r="L133" s="22"/>
      <c r="M133" s="22"/>
      <c r="N133" s="12"/>
      <c r="O133" s="12"/>
      <c r="P133" s="22"/>
      <c r="Q133" s="22"/>
      <c r="R133" s="12">
        <v>3</v>
      </c>
      <c r="S133" s="12"/>
      <c r="T133" s="22">
        <v>3</v>
      </c>
      <c r="U133" s="22"/>
      <c r="V133" s="12"/>
      <c r="W133" s="12"/>
      <c r="X133" s="22"/>
      <c r="Y133" s="22"/>
      <c r="Z133" s="12"/>
      <c r="AA133" s="27"/>
    </row>
    <row r="134" spans="1:27">
      <c r="A134" s="43" t="s">
        <v>2</v>
      </c>
      <c r="B134" s="18">
        <f t="shared" si="17"/>
        <v>0</v>
      </c>
      <c r="C134" s="5">
        <f t="shared" si="18"/>
        <v>0</v>
      </c>
      <c r="D134" s="22"/>
      <c r="E134" s="22"/>
      <c r="F134" s="12"/>
      <c r="G134" s="12"/>
      <c r="H134" s="22"/>
      <c r="I134" s="22"/>
      <c r="J134" s="12"/>
      <c r="K134" s="12"/>
      <c r="L134" s="22"/>
      <c r="M134" s="22"/>
      <c r="N134" s="12"/>
      <c r="O134" s="12"/>
      <c r="P134" s="22"/>
      <c r="Q134" s="22"/>
      <c r="R134" s="12"/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3</v>
      </c>
      <c r="B135" s="18">
        <f t="shared" si="17"/>
        <v>0</v>
      </c>
      <c r="C135" s="5">
        <f t="shared" si="18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4</v>
      </c>
      <c r="B136" s="18">
        <f t="shared" si="17"/>
        <v>0</v>
      </c>
      <c r="C136" s="5">
        <f t="shared" si="18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5</v>
      </c>
      <c r="B137" s="18">
        <f t="shared" si="17"/>
        <v>2</v>
      </c>
      <c r="C137" s="5">
        <f t="shared" si="18"/>
        <v>5.8823529411764705E-2</v>
      </c>
      <c r="D137" s="22"/>
      <c r="E137" s="22"/>
      <c r="F137" s="12"/>
      <c r="G137" s="12"/>
      <c r="H137" s="22"/>
      <c r="I137" s="22"/>
      <c r="J137" s="12"/>
      <c r="K137" s="12"/>
      <c r="L137" s="22">
        <v>1</v>
      </c>
      <c r="M137" s="22"/>
      <c r="N137" s="12"/>
      <c r="O137" s="12"/>
      <c r="P137" s="22"/>
      <c r="Q137" s="22"/>
      <c r="R137" s="12">
        <v>1</v>
      </c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6</v>
      </c>
      <c r="B138" s="18">
        <f t="shared" si="17"/>
        <v>0</v>
      </c>
      <c r="C138" s="5">
        <f t="shared" si="18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210</v>
      </c>
      <c r="B139" s="18">
        <f t="shared" si="17"/>
        <v>0</v>
      </c>
      <c r="C139" s="5">
        <f t="shared" si="18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123</v>
      </c>
      <c r="B140" s="18">
        <f t="shared" si="17"/>
        <v>10</v>
      </c>
      <c r="C140" s="5">
        <f t="shared" si="18"/>
        <v>0.29411764705882354</v>
      </c>
      <c r="D140" s="22"/>
      <c r="E140" s="22"/>
      <c r="F140" s="12"/>
      <c r="G140" s="12"/>
      <c r="H140" s="22">
        <v>2</v>
      </c>
      <c r="I140" s="22"/>
      <c r="J140" s="12">
        <v>1</v>
      </c>
      <c r="K140" s="12"/>
      <c r="L140" s="22">
        <v>1</v>
      </c>
      <c r="M140" s="22"/>
      <c r="N140" s="12">
        <v>2</v>
      </c>
      <c r="O140" s="12"/>
      <c r="P140" s="22"/>
      <c r="Q140" s="22"/>
      <c r="R140" s="12"/>
      <c r="S140" s="12"/>
      <c r="T140" s="22">
        <v>4</v>
      </c>
      <c r="U140" s="22"/>
      <c r="V140" s="12"/>
      <c r="W140" s="12"/>
      <c r="X140" s="22"/>
      <c r="Y140" s="22"/>
      <c r="Z140" s="12"/>
      <c r="AA140" s="27"/>
    </row>
    <row r="141" spans="1:27">
      <c r="A141" s="43" t="s">
        <v>17</v>
      </c>
      <c r="B141" s="18">
        <f t="shared" si="17"/>
        <v>0</v>
      </c>
      <c r="C141" s="5">
        <f t="shared" si="18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120</v>
      </c>
      <c r="B142" s="18">
        <f t="shared" si="17"/>
        <v>0</v>
      </c>
      <c r="C142" s="5">
        <f t="shared" si="18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121</v>
      </c>
      <c r="B143" s="18">
        <f t="shared" si="17"/>
        <v>0</v>
      </c>
      <c r="C143" s="5">
        <f t="shared" si="18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127</v>
      </c>
      <c r="B144" s="18">
        <f t="shared" si="17"/>
        <v>0</v>
      </c>
      <c r="C144" s="5">
        <f t="shared" si="18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122</v>
      </c>
      <c r="B145" s="18">
        <f t="shared" si="17"/>
        <v>0</v>
      </c>
      <c r="C145" s="5">
        <f t="shared" si="18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128</v>
      </c>
      <c r="B146" s="18">
        <f t="shared" si="17"/>
        <v>0</v>
      </c>
      <c r="C146" s="5">
        <f t="shared" si="18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129</v>
      </c>
      <c r="B147" s="18">
        <f t="shared" si="17"/>
        <v>11</v>
      </c>
      <c r="C147" s="5">
        <f t="shared" si="18"/>
        <v>0.3235294117647059</v>
      </c>
      <c r="D147" s="22">
        <v>4</v>
      </c>
      <c r="E147" s="22"/>
      <c r="F147" s="12"/>
      <c r="G147" s="12"/>
      <c r="H147" s="22">
        <v>1</v>
      </c>
      <c r="I147" s="22"/>
      <c r="J147" s="12"/>
      <c r="K147" s="12"/>
      <c r="L147" s="22">
        <v>1</v>
      </c>
      <c r="M147" s="22"/>
      <c r="N147" s="12">
        <v>1</v>
      </c>
      <c r="O147" s="12"/>
      <c r="P147" s="22">
        <v>1</v>
      </c>
      <c r="Q147" s="22"/>
      <c r="R147" s="12">
        <v>2</v>
      </c>
      <c r="S147" s="12"/>
      <c r="T147" s="22">
        <v>1</v>
      </c>
      <c r="U147" s="22"/>
      <c r="V147" s="12"/>
      <c r="W147" s="12"/>
      <c r="X147" s="22"/>
      <c r="Y147" s="22"/>
      <c r="Z147" s="12"/>
      <c r="AA147" s="27"/>
    </row>
    <row r="148" spans="1:27">
      <c r="A148" s="43" t="s">
        <v>130</v>
      </c>
      <c r="B148" s="18">
        <f t="shared" si="17"/>
        <v>0</v>
      </c>
      <c r="C148" s="5">
        <f t="shared" si="18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164</v>
      </c>
      <c r="B149" s="18">
        <f t="shared" si="17"/>
        <v>0</v>
      </c>
      <c r="C149" s="5">
        <f t="shared" si="18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165</v>
      </c>
      <c r="B150" s="18">
        <f t="shared" si="17"/>
        <v>0</v>
      </c>
      <c r="C150" s="5">
        <f t="shared" si="18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167</v>
      </c>
      <c r="B151" s="18">
        <f t="shared" si="17"/>
        <v>0</v>
      </c>
      <c r="C151" s="5">
        <f t="shared" si="18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4" t="s">
        <v>169</v>
      </c>
      <c r="B152" s="18">
        <f t="shared" si="17"/>
        <v>0</v>
      </c>
      <c r="C152" s="5">
        <f t="shared" si="18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9</v>
      </c>
      <c r="B153" s="18">
        <f t="shared" si="17"/>
        <v>0</v>
      </c>
      <c r="C153" s="5">
        <f t="shared" si="18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10</v>
      </c>
      <c r="B154" s="18">
        <f t="shared" si="17"/>
        <v>0</v>
      </c>
      <c r="C154" s="5">
        <f t="shared" si="18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11</v>
      </c>
      <c r="B155" s="18">
        <f t="shared" si="17"/>
        <v>0</v>
      </c>
      <c r="C155" s="5">
        <f t="shared" si="18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12</v>
      </c>
      <c r="B156" s="18">
        <f t="shared" si="17"/>
        <v>0</v>
      </c>
      <c r="C156" s="5">
        <f t="shared" si="18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13</v>
      </c>
      <c r="B157" s="18">
        <f t="shared" si="17"/>
        <v>0</v>
      </c>
      <c r="C157" s="5">
        <f t="shared" si="18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14</v>
      </c>
      <c r="B158" s="18">
        <f t="shared" si="17"/>
        <v>0</v>
      </c>
      <c r="C158" s="5">
        <f t="shared" si="18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15</v>
      </c>
      <c r="B159" s="18">
        <f t="shared" si="17"/>
        <v>0</v>
      </c>
      <c r="C159" s="5">
        <f t="shared" si="18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16</v>
      </c>
      <c r="B160" s="18">
        <f t="shared" si="17"/>
        <v>0</v>
      </c>
      <c r="C160" s="5">
        <f t="shared" si="18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18</v>
      </c>
      <c r="B161" s="18">
        <f t="shared" si="17"/>
        <v>0</v>
      </c>
      <c r="C161" s="5">
        <f t="shared" si="18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131</v>
      </c>
      <c r="B162" s="18">
        <f t="shared" si="17"/>
        <v>0</v>
      </c>
      <c r="C162" s="5">
        <f t="shared" si="18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74</v>
      </c>
      <c r="B163" s="18">
        <f t="shared" si="17"/>
        <v>0</v>
      </c>
      <c r="C163" s="5">
        <f t="shared" si="18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75</v>
      </c>
      <c r="B164" s="18">
        <f t="shared" si="17"/>
        <v>0</v>
      </c>
      <c r="C164" s="5">
        <f t="shared" si="18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76</v>
      </c>
      <c r="B165" s="18">
        <f t="shared" si="17"/>
        <v>0</v>
      </c>
      <c r="C165" s="5">
        <f t="shared" si="18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77</v>
      </c>
      <c r="B166" s="18">
        <f t="shared" si="17"/>
        <v>0</v>
      </c>
      <c r="C166" s="5">
        <f t="shared" si="18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78</v>
      </c>
      <c r="B167" s="18">
        <f t="shared" si="17"/>
        <v>0</v>
      </c>
      <c r="C167" s="5">
        <f t="shared" si="18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79</v>
      </c>
      <c r="B168" s="18">
        <f t="shared" si="17"/>
        <v>0</v>
      </c>
      <c r="C168" s="5">
        <f t="shared" si="18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80</v>
      </c>
      <c r="B169" s="18">
        <f t="shared" si="17"/>
        <v>0</v>
      </c>
      <c r="C169" s="5">
        <f t="shared" si="18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81</v>
      </c>
      <c r="B170" s="18">
        <f t="shared" si="17"/>
        <v>0</v>
      </c>
      <c r="C170" s="5">
        <f t="shared" si="18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82</v>
      </c>
      <c r="B171" s="18">
        <f t="shared" si="17"/>
        <v>0</v>
      </c>
      <c r="C171" s="5">
        <f t="shared" si="18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83</v>
      </c>
      <c r="B172" s="18">
        <f t="shared" si="17"/>
        <v>0</v>
      </c>
      <c r="C172" s="5">
        <f t="shared" si="18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84</v>
      </c>
      <c r="B173" s="18">
        <f t="shared" si="17"/>
        <v>0</v>
      </c>
      <c r="C173" s="5">
        <f t="shared" si="18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85</v>
      </c>
      <c r="B174" s="18">
        <f t="shared" si="17"/>
        <v>0</v>
      </c>
      <c r="C174" s="5">
        <f t="shared" si="18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86</v>
      </c>
      <c r="B175" s="18">
        <f t="shared" si="17"/>
        <v>0</v>
      </c>
      <c r="C175" s="5">
        <f t="shared" si="18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87</v>
      </c>
      <c r="B176" s="18">
        <f t="shared" si="17"/>
        <v>0</v>
      </c>
      <c r="C176" s="5">
        <f t="shared" si="18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88</v>
      </c>
      <c r="B177" s="18">
        <f t="shared" si="17"/>
        <v>0</v>
      </c>
      <c r="C177" s="5">
        <f t="shared" si="18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89</v>
      </c>
      <c r="B178" s="18">
        <f t="shared" si="17"/>
        <v>0</v>
      </c>
      <c r="C178" s="5">
        <f t="shared" si="18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 ht="17.25" thickBot="1">
      <c r="A179" s="45" t="s">
        <v>90</v>
      </c>
      <c r="B179" s="29">
        <f t="shared" si="17"/>
        <v>0</v>
      </c>
      <c r="C179" s="30">
        <f t="shared" si="18"/>
        <v>0</v>
      </c>
      <c r="D179" s="31"/>
      <c r="E179" s="31"/>
      <c r="F179" s="32"/>
      <c r="G179" s="32"/>
      <c r="H179" s="31"/>
      <c r="I179" s="31"/>
      <c r="J179" s="32"/>
      <c r="K179" s="32"/>
      <c r="L179" s="31"/>
      <c r="M179" s="31"/>
      <c r="N179" s="32"/>
      <c r="O179" s="32"/>
      <c r="P179" s="31"/>
      <c r="Q179" s="31"/>
      <c r="R179" s="32"/>
      <c r="S179" s="32"/>
      <c r="T179" s="31"/>
      <c r="U179" s="31"/>
      <c r="V179" s="32"/>
      <c r="W179" s="32"/>
      <c r="X179" s="31"/>
      <c r="Y179" s="31"/>
      <c r="Z179" s="32"/>
      <c r="AA179" s="33"/>
    </row>
    <row r="180" spans="1:27">
      <c r="A180" s="38" t="s">
        <v>91</v>
      </c>
      <c r="B180" s="34">
        <f>SUM(B181:B185)</f>
        <v>72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5" t="s">
        <v>96</v>
      </c>
    </row>
    <row r="181" spans="1:27">
      <c r="A181" s="36" t="s">
        <v>34</v>
      </c>
      <c r="B181" s="18">
        <f t="shared" ref="B181:B187" si="19">SUM(D181:AA181)</f>
        <v>0</v>
      </c>
      <c r="C181" s="5">
        <f>B181/$B$180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36" t="s">
        <v>5</v>
      </c>
      <c r="B182" s="18">
        <f t="shared" si="19"/>
        <v>72</v>
      </c>
      <c r="C182" s="5">
        <f>B182/$B$180</f>
        <v>1</v>
      </c>
      <c r="D182" s="22">
        <v>10</v>
      </c>
      <c r="E182" s="22"/>
      <c r="F182" s="12">
        <v>9</v>
      </c>
      <c r="G182" s="12"/>
      <c r="H182" s="22">
        <v>4</v>
      </c>
      <c r="I182" s="22"/>
      <c r="J182" s="12">
        <v>5</v>
      </c>
      <c r="K182" s="12"/>
      <c r="L182" s="22">
        <v>9</v>
      </c>
      <c r="M182" s="22"/>
      <c r="N182" s="12">
        <v>11</v>
      </c>
      <c r="O182" s="12"/>
      <c r="P182" s="22">
        <v>4</v>
      </c>
      <c r="Q182" s="22"/>
      <c r="R182" s="12">
        <v>11</v>
      </c>
      <c r="S182" s="12"/>
      <c r="T182" s="22">
        <v>9</v>
      </c>
      <c r="U182" s="22"/>
      <c r="V182" s="12"/>
      <c r="W182" s="12"/>
      <c r="X182" s="22"/>
      <c r="Y182" s="22"/>
      <c r="Z182" s="12"/>
      <c r="AA182" s="27"/>
    </row>
    <row r="183" spans="1:27">
      <c r="A183" s="36" t="s">
        <v>37</v>
      </c>
      <c r="B183" s="18">
        <f t="shared" si="19"/>
        <v>0</v>
      </c>
      <c r="C183" s="5">
        <f>B183/$B$180</f>
        <v>0</v>
      </c>
      <c r="D183" s="22"/>
      <c r="E183" s="22"/>
      <c r="F183" s="12"/>
      <c r="G183" s="12"/>
      <c r="H183" s="22"/>
      <c r="I183" s="22"/>
      <c r="J183" s="12"/>
      <c r="K183" s="12"/>
      <c r="L183" s="22"/>
      <c r="M183" s="22"/>
      <c r="N183" s="12"/>
      <c r="O183" s="12"/>
      <c r="P183" s="22"/>
      <c r="Q183" s="22"/>
      <c r="R183" s="12"/>
      <c r="S183" s="12"/>
      <c r="T183" s="22"/>
      <c r="U183" s="22"/>
      <c r="V183" s="12"/>
      <c r="W183" s="12"/>
      <c r="X183" s="22"/>
      <c r="Y183" s="22"/>
      <c r="Z183" s="12"/>
      <c r="AA183" s="27"/>
    </row>
    <row r="184" spans="1:27">
      <c r="A184" s="36" t="s">
        <v>92</v>
      </c>
      <c r="B184" s="18">
        <f t="shared" si="19"/>
        <v>0</v>
      </c>
      <c r="C184" s="5">
        <f>B184/$B$180</f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>
      <c r="A185" s="36" t="s">
        <v>93</v>
      </c>
      <c r="B185" s="18">
        <f t="shared" si="19"/>
        <v>0</v>
      </c>
      <c r="C185" s="5">
        <f>B185/$B$180</f>
        <v>0</v>
      </c>
      <c r="D185" s="23"/>
      <c r="E185" s="22"/>
      <c r="F185" s="20"/>
      <c r="G185" s="12"/>
      <c r="H185" s="23"/>
      <c r="I185" s="22"/>
      <c r="J185" s="20"/>
      <c r="K185" s="12"/>
      <c r="L185" s="23"/>
      <c r="M185" s="22"/>
      <c r="N185" s="20"/>
      <c r="O185" s="12"/>
      <c r="P185" s="23"/>
      <c r="Q185" s="22"/>
      <c r="R185" s="20"/>
      <c r="S185" s="12"/>
      <c r="T185" s="23"/>
      <c r="U185" s="22"/>
      <c r="V185" s="20"/>
      <c r="W185" s="12"/>
      <c r="X185" s="23"/>
      <c r="Y185" s="22"/>
      <c r="Z185" s="20"/>
      <c r="AA185" s="27"/>
    </row>
    <row r="186" spans="1:27">
      <c r="A186" s="48" t="s">
        <v>94</v>
      </c>
      <c r="B186" s="12">
        <f t="shared" si="19"/>
        <v>9</v>
      </c>
      <c r="C186" s="39"/>
      <c r="D186" s="12">
        <v>4</v>
      </c>
      <c r="E186" s="12"/>
      <c r="F186" s="12">
        <v>1</v>
      </c>
      <c r="G186" s="12"/>
      <c r="H186" s="12">
        <v>2</v>
      </c>
      <c r="I186" s="12"/>
      <c r="J186" s="12"/>
      <c r="K186" s="12"/>
      <c r="L186" s="12"/>
      <c r="M186" s="12"/>
      <c r="N186" s="12">
        <v>1</v>
      </c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27"/>
    </row>
    <row r="187" spans="1:27" ht="17.25" thickBot="1">
      <c r="A187" s="41" t="s">
        <v>95</v>
      </c>
      <c r="B187" s="32">
        <f t="shared" si="19"/>
        <v>2</v>
      </c>
      <c r="C187" s="42"/>
      <c r="D187" s="32"/>
      <c r="E187" s="32"/>
      <c r="F187" s="32"/>
      <c r="G187" s="32"/>
      <c r="H187" s="32">
        <v>1</v>
      </c>
      <c r="I187" s="32"/>
      <c r="J187" s="32">
        <v>1</v>
      </c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3"/>
    </row>
  </sheetData>
  <autoFilter ref="A3:AA187" xr:uid="{00000000-0009-0000-0000-00000C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6 D28:AA43 D45:AA59 D61:AA85 D87:AA120 D122:AA131 D133:AA179 D181:AA18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3"/>
  <sheetViews>
    <sheetView zoomScale="115" zoomScaleNormal="115" workbookViewId="0">
      <pane xSplit="1" topLeftCell="B1" activePane="topRight" state="frozen"/>
      <selection pane="topRight" activeCell="A25" sqref="A25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85"/>
      <c r="B1" s="87" t="s">
        <v>114</v>
      </c>
      <c r="C1" s="87"/>
      <c r="D1" s="79" t="s">
        <v>68</v>
      </c>
      <c r="E1" s="80"/>
      <c r="F1" s="81"/>
      <c r="G1" s="82" t="s">
        <v>104</v>
      </c>
      <c r="H1" s="83"/>
      <c r="I1" s="84"/>
      <c r="J1" s="79" t="s">
        <v>143</v>
      </c>
      <c r="K1" s="80"/>
      <c r="L1" s="81"/>
      <c r="M1" s="82" t="s">
        <v>105</v>
      </c>
      <c r="N1" s="83"/>
      <c r="O1" s="84"/>
      <c r="P1" s="79" t="s">
        <v>106</v>
      </c>
      <c r="Q1" s="80"/>
      <c r="R1" s="81"/>
      <c r="S1" s="82" t="s">
        <v>107</v>
      </c>
      <c r="T1" s="83"/>
      <c r="U1" s="84"/>
      <c r="V1" s="79" t="s">
        <v>108</v>
      </c>
      <c r="W1" s="80"/>
      <c r="X1" s="81"/>
      <c r="Y1" s="82" t="s">
        <v>109</v>
      </c>
      <c r="Z1" s="83"/>
      <c r="AA1" s="84"/>
      <c r="AB1" s="79" t="s">
        <v>110</v>
      </c>
      <c r="AC1" s="80"/>
      <c r="AD1" s="81"/>
      <c r="AE1" s="82" t="s">
        <v>111</v>
      </c>
      <c r="AF1" s="83"/>
      <c r="AG1" s="84"/>
      <c r="AH1" s="79" t="s">
        <v>112</v>
      </c>
      <c r="AI1" s="80"/>
      <c r="AJ1" s="81"/>
      <c r="AK1" s="82" t="s">
        <v>113</v>
      </c>
      <c r="AL1" s="83"/>
      <c r="AM1" s="84"/>
    </row>
    <row r="2" spans="1:39" ht="17.25" thickBot="1">
      <c r="A2" s="86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364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44</v>
      </c>
      <c r="C4" s="5">
        <f t="shared" ref="C4:C16" si="0">B4/$B$3</f>
        <v>0.12087912087912088</v>
      </c>
      <c r="D4" s="22"/>
      <c r="E4" s="22">
        <v>1</v>
      </c>
      <c r="F4" s="22">
        <v>4</v>
      </c>
      <c r="G4" s="12"/>
      <c r="H4" s="12">
        <v>3</v>
      </c>
      <c r="I4" s="12">
        <v>3</v>
      </c>
      <c r="J4" s="22">
        <v>2</v>
      </c>
      <c r="K4" s="22">
        <v>1</v>
      </c>
      <c r="L4" s="22">
        <v>5</v>
      </c>
      <c r="M4" s="12">
        <v>2</v>
      </c>
      <c r="N4" s="12">
        <v>2</v>
      </c>
      <c r="O4" s="12"/>
      <c r="P4" s="22">
        <v>1</v>
      </c>
      <c r="Q4" s="22">
        <v>1</v>
      </c>
      <c r="R4" s="22">
        <v>4</v>
      </c>
      <c r="S4" s="12">
        <v>2</v>
      </c>
      <c r="T4" s="12"/>
      <c r="U4" s="12">
        <v>1</v>
      </c>
      <c r="V4" s="22"/>
      <c r="W4" s="22"/>
      <c r="X4" s="22">
        <v>2</v>
      </c>
      <c r="Y4" s="12">
        <v>2</v>
      </c>
      <c r="Z4" s="12"/>
      <c r="AA4" s="12">
        <v>1</v>
      </c>
      <c r="AB4" s="22">
        <v>3</v>
      </c>
      <c r="AC4" s="22">
        <v>1</v>
      </c>
      <c r="AD4" s="22">
        <v>3</v>
      </c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ref="B5:B73" si="1">SUM(D5:AM5)</f>
        <v>41</v>
      </c>
      <c r="C5" s="5">
        <f t="shared" si="0"/>
        <v>0.11263736263736264</v>
      </c>
      <c r="D5" s="22"/>
      <c r="E5" s="22">
        <v>1</v>
      </c>
      <c r="F5" s="22">
        <v>4</v>
      </c>
      <c r="G5" s="12"/>
      <c r="H5" s="12">
        <v>2</v>
      </c>
      <c r="I5" s="12">
        <v>1</v>
      </c>
      <c r="J5" s="22"/>
      <c r="K5" s="22">
        <v>4</v>
      </c>
      <c r="L5" s="22">
        <v>3</v>
      </c>
      <c r="M5" s="12"/>
      <c r="N5" s="12"/>
      <c r="O5" s="12">
        <v>3</v>
      </c>
      <c r="P5" s="22"/>
      <c r="Q5" s="22">
        <v>5</v>
      </c>
      <c r="R5" s="22">
        <v>3</v>
      </c>
      <c r="S5" s="12"/>
      <c r="T5" s="12">
        <v>1</v>
      </c>
      <c r="U5" s="12">
        <v>3</v>
      </c>
      <c r="V5" s="22"/>
      <c r="W5" s="22">
        <v>3</v>
      </c>
      <c r="X5" s="22">
        <v>3</v>
      </c>
      <c r="Y5" s="12"/>
      <c r="Z5" s="12"/>
      <c r="AA5" s="12">
        <v>2</v>
      </c>
      <c r="AB5" s="22"/>
      <c r="AC5" s="22">
        <v>1</v>
      </c>
      <c r="AD5" s="22">
        <v>2</v>
      </c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1"/>
        <v>85</v>
      </c>
      <c r="C6" s="5">
        <f t="shared" si="0"/>
        <v>0.23351648351648352</v>
      </c>
      <c r="D6" s="22">
        <v>1</v>
      </c>
      <c r="E6" s="22">
        <v>3</v>
      </c>
      <c r="F6" s="22">
        <v>4</v>
      </c>
      <c r="G6" s="12">
        <v>1</v>
      </c>
      <c r="H6" s="12">
        <v>5</v>
      </c>
      <c r="I6" s="12">
        <v>1</v>
      </c>
      <c r="J6" s="22">
        <v>3</v>
      </c>
      <c r="K6" s="22">
        <v>6</v>
      </c>
      <c r="L6" s="22">
        <v>2</v>
      </c>
      <c r="M6" s="12">
        <v>3</v>
      </c>
      <c r="N6" s="12">
        <v>4</v>
      </c>
      <c r="O6" s="12">
        <v>2</v>
      </c>
      <c r="P6" s="22">
        <v>4</v>
      </c>
      <c r="Q6" s="22">
        <v>7</v>
      </c>
      <c r="R6" s="22">
        <v>1</v>
      </c>
      <c r="S6" s="12">
        <v>4</v>
      </c>
      <c r="T6" s="12"/>
      <c r="U6" s="12">
        <v>3</v>
      </c>
      <c r="V6" s="22">
        <v>3</v>
      </c>
      <c r="W6" s="22">
        <v>6</v>
      </c>
      <c r="X6" s="22">
        <v>1</v>
      </c>
      <c r="Y6" s="12">
        <v>2</v>
      </c>
      <c r="Z6" s="12">
        <v>3</v>
      </c>
      <c r="AA6" s="12">
        <v>3</v>
      </c>
      <c r="AB6" s="22">
        <v>2</v>
      </c>
      <c r="AC6" s="22">
        <v>10</v>
      </c>
      <c r="AD6" s="22">
        <v>1</v>
      </c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1"/>
        <v>2</v>
      </c>
      <c r="C7" s="5">
        <f t="shared" si="0"/>
        <v>5.4945054945054949E-3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>
        <v>2</v>
      </c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65</v>
      </c>
      <c r="C8" s="5">
        <f t="shared" si="0"/>
        <v>0.17857142857142858</v>
      </c>
      <c r="D8" s="22">
        <v>1</v>
      </c>
      <c r="E8" s="22"/>
      <c r="F8" s="22">
        <v>1</v>
      </c>
      <c r="G8" s="12">
        <v>2</v>
      </c>
      <c r="H8" s="12">
        <v>5</v>
      </c>
      <c r="I8" s="12"/>
      <c r="J8" s="22">
        <v>3</v>
      </c>
      <c r="K8" s="22">
        <v>8</v>
      </c>
      <c r="L8" s="22">
        <v>1</v>
      </c>
      <c r="M8" s="12">
        <v>6</v>
      </c>
      <c r="N8" s="12">
        <v>1</v>
      </c>
      <c r="O8" s="12">
        <v>1</v>
      </c>
      <c r="P8" s="22">
        <v>4</v>
      </c>
      <c r="Q8" s="22">
        <v>4</v>
      </c>
      <c r="R8" s="22">
        <v>1</v>
      </c>
      <c r="S8" s="12">
        <v>1</v>
      </c>
      <c r="T8" s="12">
        <v>2</v>
      </c>
      <c r="U8" s="12">
        <v>4</v>
      </c>
      <c r="V8" s="22"/>
      <c r="W8" s="22">
        <v>3</v>
      </c>
      <c r="X8" s="22"/>
      <c r="Y8" s="12">
        <v>3</v>
      </c>
      <c r="Z8" s="12">
        <v>4</v>
      </c>
      <c r="AA8" s="12">
        <v>2</v>
      </c>
      <c r="AB8" s="22">
        <v>3</v>
      </c>
      <c r="AC8" s="22">
        <v>4</v>
      </c>
      <c r="AD8" s="22">
        <v>1</v>
      </c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12</v>
      </c>
      <c r="C10" s="5">
        <f t="shared" si="0"/>
        <v>3.2967032967032968E-2</v>
      </c>
      <c r="D10" s="22"/>
      <c r="E10" s="22"/>
      <c r="F10" s="22"/>
      <c r="G10" s="12"/>
      <c r="H10" s="12">
        <v>1</v>
      </c>
      <c r="I10" s="12"/>
      <c r="J10" s="22"/>
      <c r="K10" s="22">
        <v>1</v>
      </c>
      <c r="L10" s="22"/>
      <c r="M10" s="12"/>
      <c r="N10" s="12">
        <v>1</v>
      </c>
      <c r="O10" s="12"/>
      <c r="P10" s="22"/>
      <c r="Q10" s="22">
        <v>3</v>
      </c>
      <c r="R10" s="22"/>
      <c r="S10" s="12"/>
      <c r="T10" s="12"/>
      <c r="U10" s="12"/>
      <c r="V10" s="22"/>
      <c r="W10" s="22">
        <v>2</v>
      </c>
      <c r="X10" s="22"/>
      <c r="Y10" s="12"/>
      <c r="Z10" s="12">
        <v>3</v>
      </c>
      <c r="AA10" s="12"/>
      <c r="AB10" s="22"/>
      <c r="AC10" s="22">
        <v>1</v>
      </c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49</v>
      </c>
      <c r="C12" s="5">
        <f t="shared" si="0"/>
        <v>0.13461538461538461</v>
      </c>
      <c r="D12" s="22">
        <v>1</v>
      </c>
      <c r="E12" s="22">
        <v>1</v>
      </c>
      <c r="F12" s="22">
        <v>2</v>
      </c>
      <c r="G12" s="12">
        <v>2</v>
      </c>
      <c r="H12" s="19"/>
      <c r="I12" s="12"/>
      <c r="J12" s="22">
        <v>2</v>
      </c>
      <c r="K12" s="22">
        <v>1</v>
      </c>
      <c r="L12" s="22">
        <v>1</v>
      </c>
      <c r="M12" s="12">
        <v>1</v>
      </c>
      <c r="N12" s="12">
        <v>4</v>
      </c>
      <c r="O12" s="12">
        <v>5</v>
      </c>
      <c r="P12" s="22">
        <v>3</v>
      </c>
      <c r="Q12" s="22">
        <v>7</v>
      </c>
      <c r="R12" s="22"/>
      <c r="S12" s="12">
        <v>3</v>
      </c>
      <c r="T12" s="12">
        <v>2</v>
      </c>
      <c r="U12" s="12">
        <v>1</v>
      </c>
      <c r="V12" s="22">
        <v>2</v>
      </c>
      <c r="W12" s="22">
        <v>1</v>
      </c>
      <c r="X12" s="22"/>
      <c r="Y12" s="12"/>
      <c r="Z12" s="12">
        <v>1</v>
      </c>
      <c r="AA12" s="12">
        <v>1</v>
      </c>
      <c r="AB12" s="22">
        <v>2</v>
      </c>
      <c r="AC12" s="22">
        <v>6</v>
      </c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1"/>
        <v>33</v>
      </c>
      <c r="C13" s="5">
        <f t="shared" si="0"/>
        <v>9.0659340659340656E-2</v>
      </c>
      <c r="D13" s="22"/>
      <c r="E13" s="22">
        <v>2</v>
      </c>
      <c r="F13" s="22"/>
      <c r="G13" s="12"/>
      <c r="H13" s="12"/>
      <c r="I13" s="12"/>
      <c r="J13" s="22"/>
      <c r="K13" s="22">
        <v>3</v>
      </c>
      <c r="L13" s="22">
        <v>4</v>
      </c>
      <c r="M13" s="12"/>
      <c r="N13" s="12">
        <v>2</v>
      </c>
      <c r="O13" s="12">
        <v>3</v>
      </c>
      <c r="P13" s="22"/>
      <c r="Q13" s="22">
        <v>3</v>
      </c>
      <c r="R13" s="22">
        <v>5</v>
      </c>
      <c r="S13" s="12"/>
      <c r="T13" s="12">
        <v>1</v>
      </c>
      <c r="U13" s="12">
        <v>2</v>
      </c>
      <c r="V13" s="22"/>
      <c r="W13" s="22">
        <v>6</v>
      </c>
      <c r="X13" s="22">
        <v>1</v>
      </c>
      <c r="Y13" s="12"/>
      <c r="Z13" s="12"/>
      <c r="AA13" s="12"/>
      <c r="AB13" s="22"/>
      <c r="AC13" s="22"/>
      <c r="AD13" s="22">
        <v>1</v>
      </c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1"/>
        <v>18</v>
      </c>
      <c r="C14" s="5">
        <f t="shared" si="0"/>
        <v>4.9450549450549448E-2</v>
      </c>
      <c r="D14" s="22"/>
      <c r="E14" s="22"/>
      <c r="F14" s="22">
        <v>1</v>
      </c>
      <c r="G14" s="12"/>
      <c r="H14" s="12"/>
      <c r="I14" s="12"/>
      <c r="J14" s="22"/>
      <c r="K14" s="22"/>
      <c r="L14" s="22">
        <v>1</v>
      </c>
      <c r="M14" s="12"/>
      <c r="N14" s="12"/>
      <c r="O14" s="12">
        <v>2</v>
      </c>
      <c r="P14" s="22"/>
      <c r="Q14" s="22"/>
      <c r="R14" s="22">
        <v>4</v>
      </c>
      <c r="S14" s="12"/>
      <c r="T14" s="12"/>
      <c r="U14" s="12">
        <v>6</v>
      </c>
      <c r="V14" s="22"/>
      <c r="W14" s="22"/>
      <c r="X14" s="22">
        <v>2</v>
      </c>
      <c r="Y14" s="12"/>
      <c r="Z14" s="12"/>
      <c r="AA14" s="12">
        <v>2</v>
      </c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0</v>
      </c>
      <c r="C18" s="5">
        <f t="shared" si="2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15</v>
      </c>
      <c r="C22" s="5">
        <f>B22/$B$3</f>
        <v>4.1208791208791208E-2</v>
      </c>
      <c r="D22" s="23"/>
      <c r="E22" s="23"/>
      <c r="F22" s="23"/>
      <c r="G22" s="20"/>
      <c r="H22" s="20"/>
      <c r="I22" s="20"/>
      <c r="J22" s="23">
        <v>3</v>
      </c>
      <c r="K22" s="23"/>
      <c r="L22" s="23"/>
      <c r="M22" s="20">
        <v>2</v>
      </c>
      <c r="N22" s="20"/>
      <c r="O22" s="20"/>
      <c r="P22" s="23">
        <v>3</v>
      </c>
      <c r="Q22" s="23"/>
      <c r="R22" s="23"/>
      <c r="S22" s="20">
        <v>3</v>
      </c>
      <c r="T22" s="20">
        <v>3</v>
      </c>
      <c r="U22" s="20"/>
      <c r="V22" s="23"/>
      <c r="W22" s="23"/>
      <c r="X22" s="23">
        <v>1</v>
      </c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206</v>
      </c>
      <c r="B23" s="18">
        <f>SUM(D23:AM23)</f>
        <v>0</v>
      </c>
      <c r="C23" s="5">
        <f>B23/$B$3</f>
        <v>0</v>
      </c>
      <c r="D23" s="22"/>
      <c r="E23" s="22"/>
      <c r="F23" s="22"/>
      <c r="G23" s="12"/>
      <c r="H23" s="12"/>
      <c r="I23" s="12"/>
      <c r="J23" s="22"/>
      <c r="K23" s="22"/>
      <c r="L23" s="22"/>
      <c r="M23" s="12"/>
      <c r="N23" s="12"/>
      <c r="O23" s="12"/>
      <c r="P23" s="22"/>
      <c r="Q23" s="22"/>
      <c r="R23" s="22"/>
      <c r="S23" s="12"/>
      <c r="T23" s="12"/>
      <c r="U23" s="12"/>
      <c r="V23" s="22"/>
      <c r="W23" s="22"/>
      <c r="X23" s="22"/>
      <c r="Y23" s="12"/>
      <c r="Z23" s="12"/>
      <c r="AA23" s="12"/>
      <c r="AB23" s="22"/>
      <c r="AC23" s="22"/>
      <c r="AD23" s="22"/>
      <c r="AE23" s="12"/>
      <c r="AF23" s="12"/>
      <c r="AG23" s="12"/>
      <c r="AH23" s="22"/>
      <c r="AI23" s="22"/>
      <c r="AJ23" s="22"/>
      <c r="AK23" s="12"/>
      <c r="AL23" s="12"/>
      <c r="AM23" s="27"/>
    </row>
    <row r="24" spans="1:39">
      <c r="A24" s="64" t="s">
        <v>242</v>
      </c>
      <c r="B24" s="18">
        <f t="shared" ref="B24:B26" si="4">SUM(D24:AM24)</f>
        <v>1</v>
      </c>
      <c r="C24" s="5">
        <f t="shared" ref="C24:C26" si="5">B24/$B$3</f>
        <v>2.7472527472527475E-3</v>
      </c>
      <c r="D24" s="22"/>
      <c r="E24" s="22"/>
      <c r="F24" s="22"/>
      <c r="G24" s="12"/>
      <c r="H24" s="12"/>
      <c r="I24" s="12"/>
      <c r="J24" s="22"/>
      <c r="K24" s="22"/>
      <c r="L24" s="22"/>
      <c r="M24" s="12"/>
      <c r="N24" s="12"/>
      <c r="O24" s="12"/>
      <c r="P24" s="22"/>
      <c r="Q24" s="22"/>
      <c r="R24" s="22"/>
      <c r="S24" s="12"/>
      <c r="T24" s="12"/>
      <c r="U24" s="12"/>
      <c r="V24" s="22"/>
      <c r="W24" s="22"/>
      <c r="X24" s="22"/>
      <c r="Y24" s="12"/>
      <c r="Z24" s="12"/>
      <c r="AA24" s="12"/>
      <c r="AB24" s="22">
        <v>1</v>
      </c>
      <c r="AC24" s="22"/>
      <c r="AD24" s="22"/>
      <c r="AE24" s="12"/>
      <c r="AF24" s="12"/>
      <c r="AG24" s="12"/>
      <c r="AH24" s="22"/>
      <c r="AI24" s="22"/>
      <c r="AJ24" s="22"/>
      <c r="AK24" s="12"/>
      <c r="AL24" s="12"/>
      <c r="AM24" s="27"/>
    </row>
    <row r="25" spans="1:39">
      <c r="A25" s="12" t="s">
        <v>254</v>
      </c>
      <c r="B25" s="18">
        <f t="shared" ref="B25" si="6">SUM(D25:AM25)</f>
        <v>0</v>
      </c>
      <c r="C25" s="5">
        <f t="shared" ref="C25" si="7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27"/>
    </row>
    <row r="26" spans="1:39" ht="17.25" thickBot="1">
      <c r="A26" s="64" t="s">
        <v>243</v>
      </c>
      <c r="B26" s="18">
        <f t="shared" si="4"/>
        <v>0</v>
      </c>
      <c r="C26" s="5">
        <f t="shared" si="5"/>
        <v>0</v>
      </c>
      <c r="D26" s="23"/>
      <c r="E26" s="23"/>
      <c r="F26" s="23"/>
      <c r="G26" s="20"/>
      <c r="H26" s="20"/>
      <c r="I26" s="20"/>
      <c r="J26" s="23"/>
      <c r="K26" s="23"/>
      <c r="L26" s="23"/>
      <c r="M26" s="20"/>
      <c r="N26" s="20"/>
      <c r="O26" s="20"/>
      <c r="P26" s="23"/>
      <c r="Q26" s="23"/>
      <c r="R26" s="23"/>
      <c r="S26" s="20"/>
      <c r="T26" s="20"/>
      <c r="U26" s="20"/>
      <c r="V26" s="23"/>
      <c r="W26" s="23"/>
      <c r="X26" s="23"/>
      <c r="Y26" s="20"/>
      <c r="Z26" s="20"/>
      <c r="AA26" s="20"/>
      <c r="AB26" s="23"/>
      <c r="AC26" s="23"/>
      <c r="AD26" s="23"/>
      <c r="AE26" s="20"/>
      <c r="AF26" s="20"/>
      <c r="AG26" s="20"/>
      <c r="AH26" s="23"/>
      <c r="AI26" s="23"/>
      <c r="AJ26" s="23"/>
      <c r="AK26" s="20"/>
      <c r="AL26" s="20"/>
      <c r="AM26" s="27"/>
    </row>
    <row r="27" spans="1:39" ht="17.25" thickBot="1">
      <c r="A27" s="73" t="s">
        <v>8</v>
      </c>
      <c r="B27" s="74">
        <f>SUM(B28:B43)</f>
        <v>11</v>
      </c>
      <c r="C27" s="74"/>
      <c r="D27" s="74" t="s">
        <v>96</v>
      </c>
      <c r="E27" s="74" t="s">
        <v>96</v>
      </c>
      <c r="F27" s="74" t="s">
        <v>96</v>
      </c>
      <c r="G27" s="74" t="s">
        <v>96</v>
      </c>
      <c r="H27" s="74" t="s">
        <v>96</v>
      </c>
      <c r="I27" s="74" t="s">
        <v>96</v>
      </c>
      <c r="J27" s="74" t="s">
        <v>96</v>
      </c>
      <c r="K27" s="74" t="s">
        <v>96</v>
      </c>
      <c r="L27" s="74" t="s">
        <v>96</v>
      </c>
      <c r="M27" s="74" t="s">
        <v>96</v>
      </c>
      <c r="N27" s="74" t="s">
        <v>96</v>
      </c>
      <c r="O27" s="74" t="s">
        <v>96</v>
      </c>
      <c r="P27" s="74" t="s">
        <v>96</v>
      </c>
      <c r="Q27" s="74" t="s">
        <v>96</v>
      </c>
      <c r="R27" s="74" t="s">
        <v>96</v>
      </c>
      <c r="S27" s="74" t="s">
        <v>96</v>
      </c>
      <c r="T27" s="74" t="s">
        <v>96</v>
      </c>
      <c r="U27" s="74" t="s">
        <v>96</v>
      </c>
      <c r="V27" s="74" t="s">
        <v>96</v>
      </c>
      <c r="W27" s="74" t="s">
        <v>96</v>
      </c>
      <c r="X27" s="74" t="s">
        <v>96</v>
      </c>
      <c r="Y27" s="74" t="s">
        <v>96</v>
      </c>
      <c r="Z27" s="74" t="s">
        <v>96</v>
      </c>
      <c r="AA27" s="74" t="s">
        <v>96</v>
      </c>
      <c r="AB27" s="74" t="s">
        <v>96</v>
      </c>
      <c r="AC27" s="74" t="s">
        <v>96</v>
      </c>
      <c r="AD27" s="74" t="s">
        <v>96</v>
      </c>
      <c r="AE27" s="74" t="s">
        <v>96</v>
      </c>
      <c r="AF27" s="74" t="s">
        <v>96</v>
      </c>
      <c r="AG27" s="74" t="s">
        <v>96</v>
      </c>
      <c r="AH27" s="74" t="s">
        <v>96</v>
      </c>
      <c r="AI27" s="74" t="s">
        <v>96</v>
      </c>
      <c r="AJ27" s="74" t="s">
        <v>96</v>
      </c>
      <c r="AK27" s="74" t="s">
        <v>96</v>
      </c>
      <c r="AL27" s="74" t="s">
        <v>96</v>
      </c>
      <c r="AM27" s="75" t="s">
        <v>96</v>
      </c>
    </row>
    <row r="28" spans="1:39">
      <c r="A28" s="63" t="s">
        <v>9</v>
      </c>
      <c r="B28" s="70">
        <f t="shared" si="1"/>
        <v>0</v>
      </c>
      <c r="C28" s="71">
        <f t="shared" ref="C28:C42" si="8">B28/$B$27</f>
        <v>0</v>
      </c>
      <c r="D28" s="72"/>
      <c r="E28" s="72"/>
      <c r="F28" s="72"/>
      <c r="G28" s="68"/>
      <c r="H28" s="68"/>
      <c r="I28" s="68"/>
      <c r="J28" s="72"/>
      <c r="K28" s="72"/>
      <c r="L28" s="72"/>
      <c r="M28" s="68"/>
      <c r="N28" s="68"/>
      <c r="O28" s="68"/>
      <c r="P28" s="72"/>
      <c r="Q28" s="72"/>
      <c r="R28" s="72"/>
      <c r="S28" s="68"/>
      <c r="T28" s="68"/>
      <c r="U28" s="68"/>
      <c r="V28" s="72"/>
      <c r="W28" s="72"/>
      <c r="X28" s="72"/>
      <c r="Y28" s="68"/>
      <c r="Z28" s="68"/>
      <c r="AA28" s="68"/>
      <c r="AB28" s="72"/>
      <c r="AC28" s="72"/>
      <c r="AD28" s="72"/>
      <c r="AE28" s="68"/>
      <c r="AF28" s="68"/>
      <c r="AG28" s="68"/>
      <c r="AH28" s="72"/>
      <c r="AI28" s="72"/>
      <c r="AJ28" s="72"/>
      <c r="AK28" s="68"/>
      <c r="AL28" s="68"/>
      <c r="AM28" s="69"/>
    </row>
    <row r="29" spans="1:39">
      <c r="A29" s="36" t="s">
        <v>5</v>
      </c>
      <c r="B29" s="18">
        <f t="shared" si="1"/>
        <v>2</v>
      </c>
      <c r="C29" s="5">
        <f t="shared" si="8"/>
        <v>0.18181818181818182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>
        <v>1</v>
      </c>
      <c r="S29" s="12"/>
      <c r="T29" s="12"/>
      <c r="U29" s="12"/>
      <c r="V29" s="22"/>
      <c r="W29" s="22">
        <v>1</v>
      </c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1"/>
        <v>0</v>
      </c>
      <c r="C30" s="5">
        <f t="shared" si="8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1"/>
        <v>1</v>
      </c>
      <c r="C31" s="5">
        <f t="shared" si="8"/>
        <v>9.0909090909090912E-2</v>
      </c>
      <c r="D31" s="22"/>
      <c r="E31" s="22"/>
      <c r="F31" s="22">
        <v>1</v>
      </c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1"/>
        <v>5</v>
      </c>
      <c r="C32" s="5">
        <f t="shared" si="8"/>
        <v>0.45454545454545453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>
        <v>2</v>
      </c>
      <c r="P32" s="22"/>
      <c r="Q32" s="22"/>
      <c r="R32" s="22">
        <v>1</v>
      </c>
      <c r="S32" s="12"/>
      <c r="T32" s="12"/>
      <c r="U32" s="12">
        <v>1</v>
      </c>
      <c r="V32" s="22"/>
      <c r="W32" s="22"/>
      <c r="X32" s="22">
        <v>1</v>
      </c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1"/>
        <v>3</v>
      </c>
      <c r="C33" s="5">
        <f t="shared" si="8"/>
        <v>0.27272727272727271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>
        <v>1</v>
      </c>
      <c r="V33" s="22"/>
      <c r="W33" s="22"/>
      <c r="X33" s="22">
        <v>1</v>
      </c>
      <c r="Y33" s="12"/>
      <c r="Z33" s="12">
        <v>1</v>
      </c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1"/>
        <v>0</v>
      </c>
      <c r="C34" s="5">
        <f t="shared" si="8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1"/>
        <v>0</v>
      </c>
      <c r="C35" s="5">
        <f t="shared" si="8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1"/>
        <v>0</v>
      </c>
      <c r="C36" s="5">
        <f t="shared" si="8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1"/>
        <v>0</v>
      </c>
      <c r="C37" s="5">
        <f t="shared" si="8"/>
        <v>0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1"/>
        <v>0</v>
      </c>
      <c r="C38" s="5">
        <f t="shared" si="8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1"/>
        <v>0</v>
      </c>
      <c r="C39" s="5">
        <f t="shared" si="8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1"/>
        <v>0</v>
      </c>
      <c r="C40" s="5">
        <f t="shared" si="8"/>
        <v>0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1"/>
        <v>0</v>
      </c>
      <c r="C41" s="5">
        <f t="shared" si="8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1"/>
        <v>0</v>
      </c>
      <c r="C42" s="5">
        <f t="shared" si="8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32" t="s">
        <v>206</v>
      </c>
      <c r="B43" s="29">
        <f t="shared" si="1"/>
        <v>0</v>
      </c>
      <c r="C43" s="30">
        <f t="shared" ref="C43" si="9">B43/$B$27</f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1"/>
        <v>0</v>
      </c>
      <c r="C45" s="5" t="e">
        <f>B45/$B$44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1"/>
        <v>0</v>
      </c>
      <c r="C46" s="5" t="e">
        <f t="shared" ref="C46:C56" si="10">B46/$B$44</f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1"/>
        <v>0</v>
      </c>
      <c r="C47" s="5" t="e">
        <f t="shared" si="10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1"/>
        <v>0</v>
      </c>
      <c r="C48" s="5" t="e">
        <f>B48/$B$44</f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252</v>
      </c>
      <c r="B49" s="18">
        <f t="shared" si="1"/>
        <v>0</v>
      </c>
      <c r="C49" s="5" t="e">
        <f t="shared" si="10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1"/>
        <v>0</v>
      </c>
      <c r="C50" s="5" t="e">
        <f t="shared" si="10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1"/>
        <v>0</v>
      </c>
      <c r="C51" s="5" t="e">
        <f t="shared" si="10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1"/>
        <v>0</v>
      </c>
      <c r="C52" s="5" t="e">
        <f t="shared" si="10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1"/>
        <v>0</v>
      </c>
      <c r="C53" s="5" t="e">
        <f t="shared" si="10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1"/>
        <v>0</v>
      </c>
      <c r="C54" s="5" t="e">
        <f t="shared" si="10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1"/>
        <v>0</v>
      </c>
      <c r="C55" s="5" t="e">
        <f t="shared" si="10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1"/>
        <v>0</v>
      </c>
      <c r="C56" s="5" t="e">
        <f t="shared" si="10"/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1"/>
        <v>0</v>
      </c>
      <c r="C57" s="5" t="e">
        <f t="shared" ref="C57:C58" si="11">B57/$B$44</f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1"/>
        <v>0</v>
      </c>
      <c r="C58" s="5" t="e">
        <f t="shared" si="11"/>
        <v>#DIV/0!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56" t="s">
        <v>134</v>
      </c>
      <c r="B59" s="25">
        <f t="shared" si="1"/>
        <v>0</v>
      </c>
      <c r="C59" s="53" t="e">
        <f t="shared" ref="C59" si="12">B59/$B$44</f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76" t="s">
        <v>245</v>
      </c>
      <c r="B60" s="25">
        <f t="shared" ref="B60" si="13">SUM(D60:AM60)</f>
        <v>0</v>
      </c>
      <c r="C60" s="53" t="e">
        <f t="shared" ref="C60" si="14">B60/$B$44</f>
        <v>#DIV/0!</v>
      </c>
      <c r="D60" s="23"/>
      <c r="E60" s="23"/>
      <c r="F60" s="23"/>
      <c r="G60" s="20"/>
      <c r="H60" s="20"/>
      <c r="I60" s="20"/>
      <c r="J60" s="23"/>
      <c r="K60" s="23"/>
      <c r="L60" s="23"/>
      <c r="M60" s="20"/>
      <c r="N60" s="20"/>
      <c r="O60" s="20"/>
      <c r="P60" s="23"/>
      <c r="Q60" s="23"/>
      <c r="R60" s="23"/>
      <c r="S60" s="20"/>
      <c r="T60" s="20"/>
      <c r="U60" s="20"/>
      <c r="V60" s="23"/>
      <c r="W60" s="23"/>
      <c r="X60" s="23"/>
      <c r="Y60" s="20"/>
      <c r="Z60" s="20"/>
      <c r="AA60" s="20"/>
      <c r="AB60" s="23"/>
      <c r="AC60" s="23"/>
      <c r="AD60" s="23"/>
      <c r="AE60" s="20"/>
      <c r="AF60" s="20"/>
      <c r="AG60" s="20"/>
      <c r="AH60" s="23"/>
      <c r="AI60" s="23"/>
      <c r="AJ60" s="23"/>
      <c r="AK60" s="20"/>
      <c r="AL60" s="20"/>
      <c r="AM60" s="50"/>
    </row>
    <row r="61" spans="1:39" ht="17.25" thickBot="1">
      <c r="A61" s="73" t="s">
        <v>32</v>
      </c>
      <c r="B61" s="74">
        <f>SUM(B62:B86)</f>
        <v>10</v>
      </c>
      <c r="C61" s="74"/>
      <c r="D61" s="74" t="s">
        <v>96</v>
      </c>
      <c r="E61" s="74" t="s">
        <v>96</v>
      </c>
      <c r="F61" s="74" t="s">
        <v>96</v>
      </c>
      <c r="G61" s="74" t="s">
        <v>96</v>
      </c>
      <c r="H61" s="74" t="s">
        <v>96</v>
      </c>
      <c r="I61" s="74" t="s">
        <v>96</v>
      </c>
      <c r="J61" s="74" t="s">
        <v>96</v>
      </c>
      <c r="K61" s="74" t="s">
        <v>96</v>
      </c>
      <c r="L61" s="74" t="s">
        <v>96</v>
      </c>
      <c r="M61" s="74" t="s">
        <v>96</v>
      </c>
      <c r="N61" s="74" t="s">
        <v>96</v>
      </c>
      <c r="O61" s="74" t="s">
        <v>96</v>
      </c>
      <c r="P61" s="74" t="s">
        <v>96</v>
      </c>
      <c r="Q61" s="74" t="s">
        <v>96</v>
      </c>
      <c r="R61" s="74" t="s">
        <v>96</v>
      </c>
      <c r="S61" s="74" t="s">
        <v>96</v>
      </c>
      <c r="T61" s="74" t="s">
        <v>96</v>
      </c>
      <c r="U61" s="74" t="s">
        <v>96</v>
      </c>
      <c r="V61" s="74" t="s">
        <v>96</v>
      </c>
      <c r="W61" s="74" t="s">
        <v>96</v>
      </c>
      <c r="X61" s="74" t="s">
        <v>96</v>
      </c>
      <c r="Y61" s="74" t="s">
        <v>96</v>
      </c>
      <c r="Z61" s="74" t="s">
        <v>96</v>
      </c>
      <c r="AA61" s="74" t="s">
        <v>96</v>
      </c>
      <c r="AB61" s="74" t="s">
        <v>96</v>
      </c>
      <c r="AC61" s="74" t="s">
        <v>96</v>
      </c>
      <c r="AD61" s="74" t="s">
        <v>96</v>
      </c>
      <c r="AE61" s="74" t="s">
        <v>96</v>
      </c>
      <c r="AF61" s="74" t="s">
        <v>96</v>
      </c>
      <c r="AG61" s="74" t="s">
        <v>96</v>
      </c>
      <c r="AH61" s="74" t="s">
        <v>96</v>
      </c>
      <c r="AI61" s="74" t="s">
        <v>96</v>
      </c>
      <c r="AJ61" s="74" t="s">
        <v>96</v>
      </c>
      <c r="AK61" s="74" t="s">
        <v>96</v>
      </c>
      <c r="AL61" s="74" t="s">
        <v>96</v>
      </c>
      <c r="AM61" s="75" t="s">
        <v>96</v>
      </c>
    </row>
    <row r="62" spans="1:39">
      <c r="A62" s="63" t="s">
        <v>9</v>
      </c>
      <c r="B62" s="70">
        <f t="shared" si="1"/>
        <v>0</v>
      </c>
      <c r="C62" s="71">
        <f t="shared" ref="C62:C84" si="15">B62/$B$61</f>
        <v>0</v>
      </c>
      <c r="D62" s="72"/>
      <c r="E62" s="72"/>
      <c r="F62" s="72"/>
      <c r="G62" s="68"/>
      <c r="H62" s="68"/>
      <c r="I62" s="68"/>
      <c r="J62" s="72"/>
      <c r="K62" s="72"/>
      <c r="L62" s="72"/>
      <c r="M62" s="68"/>
      <c r="N62" s="68"/>
      <c r="O62" s="68"/>
      <c r="P62" s="72"/>
      <c r="Q62" s="72"/>
      <c r="R62" s="72"/>
      <c r="S62" s="68"/>
      <c r="T62" s="68"/>
      <c r="U62" s="68"/>
      <c r="V62" s="72"/>
      <c r="W62" s="72"/>
      <c r="X62" s="72"/>
      <c r="Y62" s="68"/>
      <c r="Z62" s="68"/>
      <c r="AA62" s="68"/>
      <c r="AB62" s="72"/>
      <c r="AC62" s="72"/>
      <c r="AD62" s="72"/>
      <c r="AE62" s="68"/>
      <c r="AF62" s="68"/>
      <c r="AG62" s="68"/>
      <c r="AH62" s="72"/>
      <c r="AI62" s="72"/>
      <c r="AJ62" s="72"/>
      <c r="AK62" s="68"/>
      <c r="AL62" s="68"/>
      <c r="AM62" s="69"/>
    </row>
    <row r="63" spans="1:39">
      <c r="A63" s="36" t="s">
        <v>5</v>
      </c>
      <c r="B63" s="18">
        <f t="shared" si="1"/>
        <v>0</v>
      </c>
      <c r="C63" s="5">
        <f t="shared" si="15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10</v>
      </c>
      <c r="B64" s="18">
        <f t="shared" si="1"/>
        <v>0</v>
      </c>
      <c r="C64" s="5">
        <f t="shared" si="15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11</v>
      </c>
      <c r="B65" s="18">
        <f t="shared" si="1"/>
        <v>0</v>
      </c>
      <c r="C65" s="5">
        <f t="shared" si="15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12</v>
      </c>
      <c r="B66" s="18">
        <f t="shared" si="1"/>
        <v>0</v>
      </c>
      <c r="C66" s="5">
        <f t="shared" si="15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13</v>
      </c>
      <c r="B67" s="18">
        <f t="shared" si="1"/>
        <v>0</v>
      </c>
      <c r="C67" s="5">
        <f t="shared" si="15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14</v>
      </c>
      <c r="B68" s="18">
        <f t="shared" si="1"/>
        <v>0</v>
      </c>
      <c r="C68" s="5">
        <f t="shared" si="15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6</v>
      </c>
      <c r="B69" s="18">
        <f t="shared" si="1"/>
        <v>0</v>
      </c>
      <c r="C69" s="5">
        <f t="shared" si="15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15</v>
      </c>
      <c r="B70" s="18">
        <f t="shared" si="1"/>
        <v>0</v>
      </c>
      <c r="C70" s="5">
        <f t="shared" si="15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16</v>
      </c>
      <c r="B71" s="18">
        <f t="shared" si="1"/>
        <v>0</v>
      </c>
      <c r="C71" s="5">
        <f t="shared" si="15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17</v>
      </c>
      <c r="B72" s="18">
        <f t="shared" si="1"/>
        <v>0</v>
      </c>
      <c r="C72" s="5">
        <f t="shared" si="15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18</v>
      </c>
      <c r="B73" s="18">
        <f t="shared" si="1"/>
        <v>0</v>
      </c>
      <c r="C73" s="5">
        <f t="shared" si="15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128</v>
      </c>
      <c r="B74" s="18">
        <f t="shared" ref="B74:B84" si="16">SUM(D74:AM74)</f>
        <v>0</v>
      </c>
      <c r="C74" s="5">
        <f t="shared" si="15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36" t="s">
        <v>129</v>
      </c>
      <c r="B75" s="18">
        <f t="shared" si="16"/>
        <v>0</v>
      </c>
      <c r="C75" s="5">
        <f t="shared" ref="C75" si="17">B75/$B$61</f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131</v>
      </c>
      <c r="B76" s="18">
        <f t="shared" si="16"/>
        <v>0</v>
      </c>
      <c r="C76" s="5">
        <f t="shared" si="15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205</v>
      </c>
      <c r="B77" s="18">
        <f t="shared" si="16"/>
        <v>0</v>
      </c>
      <c r="C77" s="5">
        <f t="shared" si="15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33</v>
      </c>
      <c r="B78" s="18">
        <f t="shared" si="16"/>
        <v>0</v>
      </c>
      <c r="C78" s="5">
        <f t="shared" si="15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34</v>
      </c>
      <c r="B79" s="18">
        <f t="shared" si="16"/>
        <v>2</v>
      </c>
      <c r="C79" s="5">
        <f t="shared" si="15"/>
        <v>0.2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>
        <v>1</v>
      </c>
      <c r="U79" s="12"/>
      <c r="V79" s="22"/>
      <c r="W79" s="22"/>
      <c r="X79" s="22"/>
      <c r="Y79" s="12"/>
      <c r="Z79" s="12">
        <v>1</v>
      </c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135</v>
      </c>
      <c r="B80" s="18">
        <f t="shared" si="16"/>
        <v>7</v>
      </c>
      <c r="C80" s="5">
        <f t="shared" si="15"/>
        <v>0.7</v>
      </c>
      <c r="D80" s="22"/>
      <c r="E80" s="22"/>
      <c r="F80" s="22">
        <v>1</v>
      </c>
      <c r="G80" s="12"/>
      <c r="H80" s="12"/>
      <c r="I80" s="12"/>
      <c r="J80" s="22"/>
      <c r="K80" s="22">
        <v>2</v>
      </c>
      <c r="L80" s="22"/>
      <c r="M80" s="12"/>
      <c r="N80" s="12">
        <v>1</v>
      </c>
      <c r="O80" s="12">
        <v>1</v>
      </c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>
        <v>1</v>
      </c>
      <c r="AA80" s="12"/>
      <c r="AB80" s="22"/>
      <c r="AC80" s="22">
        <v>1</v>
      </c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36</v>
      </c>
      <c r="B81" s="18">
        <f t="shared" si="16"/>
        <v>0</v>
      </c>
      <c r="C81" s="5">
        <f t="shared" si="15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37</v>
      </c>
      <c r="B82" s="18">
        <f t="shared" si="16"/>
        <v>0</v>
      </c>
      <c r="C82" s="5">
        <f t="shared" si="15"/>
        <v>0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38</v>
      </c>
      <c r="B83" s="18">
        <f t="shared" si="16"/>
        <v>0</v>
      </c>
      <c r="C83" s="5">
        <f t="shared" si="15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43" t="s">
        <v>39</v>
      </c>
      <c r="B84" s="18">
        <f t="shared" si="16"/>
        <v>0</v>
      </c>
      <c r="C84" s="5">
        <f t="shared" si="15"/>
        <v>0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77" t="s">
        <v>40</v>
      </c>
      <c r="B85" s="25">
        <f t="shared" ref="B85" si="18">SUM(D85:AM85)</f>
        <v>0</v>
      </c>
      <c r="C85" s="53">
        <f t="shared" ref="C85" si="19">B85/$B$61</f>
        <v>0</v>
      </c>
      <c r="D85" s="23"/>
      <c r="E85" s="23"/>
      <c r="F85" s="23"/>
      <c r="G85" s="20"/>
      <c r="H85" s="20"/>
      <c r="I85" s="20"/>
      <c r="J85" s="23"/>
      <c r="K85" s="23"/>
      <c r="L85" s="23"/>
      <c r="M85" s="20"/>
      <c r="N85" s="20"/>
      <c r="O85" s="20"/>
      <c r="P85" s="23"/>
      <c r="Q85" s="23"/>
      <c r="R85" s="23"/>
      <c r="S85" s="20"/>
      <c r="T85" s="20"/>
      <c r="U85" s="20"/>
      <c r="V85" s="23"/>
      <c r="W85" s="23"/>
      <c r="X85" s="23"/>
      <c r="Y85" s="20"/>
      <c r="Z85" s="20"/>
      <c r="AA85" s="20"/>
      <c r="AB85" s="23"/>
      <c r="AC85" s="23"/>
      <c r="AD85" s="23"/>
      <c r="AE85" s="20"/>
      <c r="AF85" s="20"/>
      <c r="AG85" s="20"/>
      <c r="AH85" s="23"/>
      <c r="AI85" s="23"/>
      <c r="AJ85" s="23"/>
      <c r="AK85" s="20"/>
      <c r="AL85" s="20"/>
      <c r="AM85" s="50"/>
    </row>
    <row r="86" spans="1:39">
      <c r="A86" s="6" t="s">
        <v>207</v>
      </c>
      <c r="B86" s="18">
        <f>SUM(D86:AM86)</f>
        <v>1</v>
      </c>
      <c r="C86" s="5">
        <f>B86/$B$61</f>
        <v>0.1</v>
      </c>
      <c r="D86" s="22"/>
      <c r="E86" s="22"/>
      <c r="F86" s="22"/>
      <c r="G86" s="12"/>
      <c r="H86" s="12"/>
      <c r="I86" s="12"/>
      <c r="J86" s="22"/>
      <c r="K86" s="22">
        <v>1</v>
      </c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50"/>
    </row>
    <row r="87" spans="1:39" ht="17.25" thickBot="1">
      <c r="A87" s="76" t="s">
        <v>246</v>
      </c>
      <c r="B87" s="25">
        <f>SUM(D87:AM87)</f>
        <v>0</v>
      </c>
      <c r="C87" s="53">
        <f>B87/$B$61</f>
        <v>0</v>
      </c>
      <c r="D87" s="23"/>
      <c r="E87" s="23"/>
      <c r="F87" s="23"/>
      <c r="G87" s="20"/>
      <c r="H87" s="20"/>
      <c r="I87" s="20"/>
      <c r="J87" s="23"/>
      <c r="K87" s="23"/>
      <c r="L87" s="23"/>
      <c r="M87" s="20"/>
      <c r="N87" s="20"/>
      <c r="O87" s="20"/>
      <c r="P87" s="23"/>
      <c r="Q87" s="23"/>
      <c r="R87" s="23"/>
      <c r="S87" s="20"/>
      <c r="T87" s="20"/>
      <c r="U87" s="20"/>
      <c r="V87" s="23"/>
      <c r="W87" s="23"/>
      <c r="X87" s="23"/>
      <c r="Y87" s="20"/>
      <c r="Z87" s="20"/>
      <c r="AA87" s="20"/>
      <c r="AB87" s="23"/>
      <c r="AC87" s="23"/>
      <c r="AD87" s="23"/>
      <c r="AE87" s="20"/>
      <c r="AF87" s="20"/>
      <c r="AG87" s="20"/>
      <c r="AH87" s="23"/>
      <c r="AI87" s="23"/>
      <c r="AJ87" s="23"/>
      <c r="AK87" s="20"/>
      <c r="AL87" s="20"/>
      <c r="AM87" s="50"/>
    </row>
    <row r="88" spans="1:39" ht="17.25" thickBot="1">
      <c r="A88" s="73" t="s">
        <v>41</v>
      </c>
      <c r="B88" s="74">
        <f>SUM(B89:B122)</f>
        <v>60</v>
      </c>
      <c r="C88" s="74"/>
      <c r="D88" s="74" t="s">
        <v>96</v>
      </c>
      <c r="E88" s="74" t="s">
        <v>96</v>
      </c>
      <c r="F88" s="74" t="s">
        <v>96</v>
      </c>
      <c r="G88" s="74" t="s">
        <v>96</v>
      </c>
      <c r="H88" s="74" t="s">
        <v>96</v>
      </c>
      <c r="I88" s="74" t="s">
        <v>96</v>
      </c>
      <c r="J88" s="74" t="s">
        <v>96</v>
      </c>
      <c r="K88" s="74" t="s">
        <v>96</v>
      </c>
      <c r="L88" s="74" t="s">
        <v>96</v>
      </c>
      <c r="M88" s="74" t="s">
        <v>96</v>
      </c>
      <c r="N88" s="74" t="s">
        <v>96</v>
      </c>
      <c r="O88" s="74" t="s">
        <v>96</v>
      </c>
      <c r="P88" s="74" t="s">
        <v>96</v>
      </c>
      <c r="Q88" s="74" t="s">
        <v>96</v>
      </c>
      <c r="R88" s="74" t="s">
        <v>96</v>
      </c>
      <c r="S88" s="74" t="s">
        <v>96</v>
      </c>
      <c r="T88" s="74" t="s">
        <v>96</v>
      </c>
      <c r="U88" s="74" t="s">
        <v>96</v>
      </c>
      <c r="V88" s="74" t="s">
        <v>96</v>
      </c>
      <c r="W88" s="74" t="s">
        <v>96</v>
      </c>
      <c r="X88" s="74" t="s">
        <v>96</v>
      </c>
      <c r="Y88" s="74" t="s">
        <v>96</v>
      </c>
      <c r="Z88" s="74" t="s">
        <v>96</v>
      </c>
      <c r="AA88" s="74" t="s">
        <v>96</v>
      </c>
      <c r="AB88" s="74" t="s">
        <v>96</v>
      </c>
      <c r="AC88" s="74" t="s">
        <v>96</v>
      </c>
      <c r="AD88" s="74" t="s">
        <v>96</v>
      </c>
      <c r="AE88" s="74" t="s">
        <v>96</v>
      </c>
      <c r="AF88" s="74" t="s">
        <v>96</v>
      </c>
      <c r="AG88" s="74" t="s">
        <v>96</v>
      </c>
      <c r="AH88" s="74" t="s">
        <v>96</v>
      </c>
      <c r="AI88" s="74" t="s">
        <v>96</v>
      </c>
      <c r="AJ88" s="74" t="s">
        <v>96</v>
      </c>
      <c r="AK88" s="74" t="s">
        <v>96</v>
      </c>
      <c r="AL88" s="74" t="s">
        <v>96</v>
      </c>
      <c r="AM88" s="75" t="s">
        <v>96</v>
      </c>
    </row>
    <row r="89" spans="1:39">
      <c r="A89" s="63" t="s">
        <v>38</v>
      </c>
      <c r="B89" s="70">
        <f t="shared" ref="B89:B122" si="20">SUM(D89:AM89)</f>
        <v>0</v>
      </c>
      <c r="C89" s="71">
        <f t="shared" ref="C89:C119" si="21">B89/$B$88</f>
        <v>0</v>
      </c>
      <c r="D89" s="72"/>
      <c r="E89" s="72"/>
      <c r="F89" s="72"/>
      <c r="G89" s="68"/>
      <c r="H89" s="68"/>
      <c r="I89" s="68"/>
      <c r="J89" s="72"/>
      <c r="K89" s="72"/>
      <c r="L89" s="72"/>
      <c r="M89" s="68"/>
      <c r="N89" s="68"/>
      <c r="O89" s="68"/>
      <c r="P89" s="72"/>
      <c r="Q89" s="72"/>
      <c r="R89" s="72"/>
      <c r="S89" s="68"/>
      <c r="T89" s="68"/>
      <c r="U89" s="68"/>
      <c r="V89" s="72"/>
      <c r="W89" s="72"/>
      <c r="X89" s="72"/>
      <c r="Y89" s="68"/>
      <c r="Z89" s="68"/>
      <c r="AA89" s="68"/>
      <c r="AB89" s="72"/>
      <c r="AC89" s="72"/>
      <c r="AD89" s="72"/>
      <c r="AE89" s="68"/>
      <c r="AF89" s="68"/>
      <c r="AG89" s="68"/>
      <c r="AH89" s="72"/>
      <c r="AI89" s="72"/>
      <c r="AJ89" s="72"/>
      <c r="AK89" s="68"/>
      <c r="AL89" s="68"/>
      <c r="AM89" s="69"/>
    </row>
    <row r="90" spans="1:39">
      <c r="A90" s="36" t="s">
        <v>42</v>
      </c>
      <c r="B90" s="18">
        <f t="shared" si="20"/>
        <v>0</v>
      </c>
      <c r="C90" s="5">
        <f t="shared" si="21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43</v>
      </c>
      <c r="B91" s="18">
        <f t="shared" si="20"/>
        <v>5</v>
      </c>
      <c r="C91" s="5">
        <f t="shared" si="21"/>
        <v>8.3333333333333329E-2</v>
      </c>
      <c r="D91" s="22"/>
      <c r="E91" s="22"/>
      <c r="F91" s="22"/>
      <c r="G91" s="12"/>
      <c r="H91" s="12"/>
      <c r="I91" s="12"/>
      <c r="J91" s="22"/>
      <c r="K91" s="22"/>
      <c r="L91" s="22"/>
      <c r="M91" s="12">
        <v>2</v>
      </c>
      <c r="N91" s="12"/>
      <c r="O91" s="12"/>
      <c r="P91" s="22"/>
      <c r="Q91" s="22">
        <v>2</v>
      </c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>
        <v>1</v>
      </c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44</v>
      </c>
      <c r="B92" s="18">
        <f t="shared" si="20"/>
        <v>0</v>
      </c>
      <c r="C92" s="5">
        <f t="shared" si="21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45</v>
      </c>
      <c r="B93" s="18">
        <f t="shared" si="20"/>
        <v>2</v>
      </c>
      <c r="C93" s="5">
        <f t="shared" si="21"/>
        <v>3.3333333333333333E-2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>
        <v>1</v>
      </c>
      <c r="P93" s="22"/>
      <c r="Q93" s="22"/>
      <c r="R93" s="22"/>
      <c r="S93" s="12"/>
      <c r="T93" s="12"/>
      <c r="U93" s="12">
        <v>1</v>
      </c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46</v>
      </c>
      <c r="B94" s="18">
        <f t="shared" si="20"/>
        <v>0</v>
      </c>
      <c r="C94" s="5">
        <f t="shared" si="21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136</v>
      </c>
      <c r="B95" s="18">
        <f t="shared" si="20"/>
        <v>0</v>
      </c>
      <c r="C95" s="5">
        <f t="shared" si="21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 ht="19.149999999999999" customHeight="1">
      <c r="A96" s="36" t="s">
        <v>47</v>
      </c>
      <c r="B96" s="18">
        <f t="shared" si="20"/>
        <v>0</v>
      </c>
      <c r="C96" s="5">
        <f t="shared" si="21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48</v>
      </c>
      <c r="B97" s="18">
        <f t="shared" si="20"/>
        <v>16</v>
      </c>
      <c r="C97" s="5">
        <f t="shared" si="21"/>
        <v>0.26666666666666666</v>
      </c>
      <c r="D97" s="22"/>
      <c r="E97" s="22"/>
      <c r="F97" s="22"/>
      <c r="G97" s="12">
        <v>1</v>
      </c>
      <c r="H97" s="12">
        <v>1</v>
      </c>
      <c r="I97" s="12"/>
      <c r="J97" s="22">
        <v>1</v>
      </c>
      <c r="K97" s="22">
        <v>1</v>
      </c>
      <c r="L97" s="22"/>
      <c r="M97" s="12">
        <v>1</v>
      </c>
      <c r="N97" s="12">
        <v>1</v>
      </c>
      <c r="O97" s="12"/>
      <c r="P97" s="22">
        <v>2</v>
      </c>
      <c r="Q97" s="22">
        <v>4</v>
      </c>
      <c r="R97" s="22"/>
      <c r="S97" s="12">
        <v>1</v>
      </c>
      <c r="T97" s="12"/>
      <c r="U97" s="12"/>
      <c r="V97" s="22"/>
      <c r="W97" s="22">
        <v>1</v>
      </c>
      <c r="X97" s="22">
        <v>1</v>
      </c>
      <c r="Y97" s="12"/>
      <c r="Z97" s="12"/>
      <c r="AA97" s="12"/>
      <c r="AB97" s="22"/>
      <c r="AC97" s="22">
        <v>1</v>
      </c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49</v>
      </c>
      <c r="B98" s="18">
        <f t="shared" si="20"/>
        <v>0</v>
      </c>
      <c r="C98" s="5">
        <f t="shared" si="21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50</v>
      </c>
      <c r="B99" s="18">
        <f t="shared" si="20"/>
        <v>0</v>
      </c>
      <c r="C99" s="5">
        <f t="shared" si="21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51</v>
      </c>
      <c r="B100" s="18">
        <f t="shared" si="20"/>
        <v>1</v>
      </c>
      <c r="C100" s="5">
        <f t="shared" si="21"/>
        <v>1.6666666666666666E-2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>
        <v>1</v>
      </c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52</v>
      </c>
      <c r="B101" s="18">
        <f t="shared" si="20"/>
        <v>0</v>
      </c>
      <c r="C101" s="5">
        <f t="shared" si="21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35</v>
      </c>
      <c r="B102" s="18">
        <f t="shared" si="20"/>
        <v>12</v>
      </c>
      <c r="C102" s="5">
        <f t="shared" si="21"/>
        <v>0.2</v>
      </c>
      <c r="D102" s="22"/>
      <c r="E102" s="22"/>
      <c r="F102" s="22"/>
      <c r="G102" s="12"/>
      <c r="H102" s="12"/>
      <c r="I102" s="12"/>
      <c r="J102" s="22">
        <v>1</v>
      </c>
      <c r="K102" s="22">
        <v>1</v>
      </c>
      <c r="L102" s="22">
        <v>1</v>
      </c>
      <c r="M102" s="12">
        <v>1</v>
      </c>
      <c r="N102" s="12">
        <v>3</v>
      </c>
      <c r="O102" s="12"/>
      <c r="P102" s="22">
        <v>3</v>
      </c>
      <c r="Q102" s="22">
        <v>1</v>
      </c>
      <c r="R102" s="22"/>
      <c r="S102" s="12">
        <v>1</v>
      </c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66</v>
      </c>
      <c r="B103" s="18">
        <f t="shared" si="20"/>
        <v>13</v>
      </c>
      <c r="C103" s="5">
        <f t="shared" si="21"/>
        <v>0.21666666666666667</v>
      </c>
      <c r="D103" s="22"/>
      <c r="E103" s="22"/>
      <c r="F103" s="22">
        <v>1</v>
      </c>
      <c r="G103" s="12"/>
      <c r="H103" s="12"/>
      <c r="I103" s="12">
        <v>1</v>
      </c>
      <c r="J103" s="22"/>
      <c r="K103" s="22">
        <v>1</v>
      </c>
      <c r="L103" s="22">
        <v>2</v>
      </c>
      <c r="M103" s="12"/>
      <c r="N103" s="12"/>
      <c r="O103" s="12">
        <v>2</v>
      </c>
      <c r="P103" s="22"/>
      <c r="Q103" s="22">
        <v>2</v>
      </c>
      <c r="R103" s="22"/>
      <c r="S103" s="12"/>
      <c r="T103" s="12"/>
      <c r="U103" s="12">
        <v>3</v>
      </c>
      <c r="V103" s="22"/>
      <c r="W103" s="22"/>
      <c r="X103" s="22">
        <v>1</v>
      </c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67</v>
      </c>
      <c r="B104" s="18">
        <f t="shared" si="20"/>
        <v>0</v>
      </c>
      <c r="C104" s="5">
        <f t="shared" si="21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7</v>
      </c>
      <c r="B105" s="18">
        <f t="shared" si="20"/>
        <v>0</v>
      </c>
      <c r="C105" s="5">
        <f t="shared" si="21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137</v>
      </c>
      <c r="B106" s="18">
        <f t="shared" si="20"/>
        <v>0</v>
      </c>
      <c r="C106" s="5">
        <f t="shared" si="21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138</v>
      </c>
      <c r="B107" s="18">
        <f t="shared" si="20"/>
        <v>0</v>
      </c>
      <c r="C107" s="5">
        <f t="shared" si="21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53</v>
      </c>
      <c r="B108" s="18">
        <f t="shared" si="20"/>
        <v>0</v>
      </c>
      <c r="C108" s="5">
        <f t="shared" si="21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54</v>
      </c>
      <c r="B109" s="18">
        <f t="shared" si="20"/>
        <v>0</v>
      </c>
      <c r="C109" s="5">
        <f t="shared" si="21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55</v>
      </c>
      <c r="B110" s="18">
        <f t="shared" si="20"/>
        <v>0</v>
      </c>
      <c r="C110" s="5">
        <f t="shared" si="21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56</v>
      </c>
      <c r="B111" s="18">
        <f t="shared" si="20"/>
        <v>0</v>
      </c>
      <c r="C111" s="5">
        <f t="shared" si="21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57</v>
      </c>
      <c r="B112" s="18">
        <f t="shared" si="20"/>
        <v>0</v>
      </c>
      <c r="C112" s="5">
        <f t="shared" si="21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58</v>
      </c>
      <c r="B113" s="18">
        <f t="shared" si="20"/>
        <v>0</v>
      </c>
      <c r="C113" s="5">
        <f t="shared" si="21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59</v>
      </c>
      <c r="B114" s="18">
        <f t="shared" si="20"/>
        <v>0</v>
      </c>
      <c r="C114" s="5">
        <f t="shared" si="21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60</v>
      </c>
      <c r="B115" s="18">
        <f t="shared" si="20"/>
        <v>0</v>
      </c>
      <c r="C115" s="5">
        <f t="shared" si="21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65</v>
      </c>
      <c r="B116" s="18">
        <f t="shared" si="20"/>
        <v>0</v>
      </c>
      <c r="C116" s="5">
        <f t="shared" si="21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>
      <c r="A117" s="36" t="s">
        <v>139</v>
      </c>
      <c r="B117" s="18">
        <f t="shared" si="20"/>
        <v>0</v>
      </c>
      <c r="C117" s="5">
        <f t="shared" si="21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61</v>
      </c>
      <c r="B118" s="18">
        <f t="shared" si="20"/>
        <v>0</v>
      </c>
      <c r="C118" s="5">
        <f t="shared" si="21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62</v>
      </c>
      <c r="B119" s="18">
        <f t="shared" si="20"/>
        <v>0</v>
      </c>
      <c r="C119" s="5">
        <f t="shared" si="21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63</v>
      </c>
      <c r="B120" s="18">
        <f t="shared" si="20"/>
        <v>0</v>
      </c>
      <c r="C120" s="5">
        <f t="shared" ref="C120:C122" si="22">B120/$B$88</f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64</v>
      </c>
      <c r="B121" s="18">
        <f t="shared" si="20"/>
        <v>0</v>
      </c>
      <c r="C121" s="5">
        <f t="shared" si="22"/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>
      <c r="A122" s="36" t="s">
        <v>163</v>
      </c>
      <c r="B122" s="18">
        <f t="shared" si="20"/>
        <v>11</v>
      </c>
      <c r="C122" s="5">
        <f t="shared" si="22"/>
        <v>0.18333333333333332</v>
      </c>
      <c r="D122" s="22"/>
      <c r="E122" s="22"/>
      <c r="F122" s="22"/>
      <c r="G122" s="12"/>
      <c r="H122" s="12"/>
      <c r="I122" s="12"/>
      <c r="J122" s="22">
        <v>3</v>
      </c>
      <c r="K122" s="22"/>
      <c r="L122" s="22"/>
      <c r="M122" s="12"/>
      <c r="N122" s="12"/>
      <c r="O122" s="12">
        <v>1</v>
      </c>
      <c r="P122" s="22"/>
      <c r="Q122" s="22"/>
      <c r="R122" s="22"/>
      <c r="S122" s="12">
        <v>2</v>
      </c>
      <c r="T122" s="12">
        <v>2</v>
      </c>
      <c r="U122" s="12">
        <v>1</v>
      </c>
      <c r="V122" s="22"/>
      <c r="W122" s="22">
        <v>1</v>
      </c>
      <c r="X122" s="22">
        <v>1</v>
      </c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 ht="15.4" customHeight="1" thickBot="1">
      <c r="A123" s="36" t="s">
        <v>247</v>
      </c>
      <c r="B123" s="18">
        <f t="shared" ref="B123" si="23">SUM(D123:AM123)</f>
        <v>0</v>
      </c>
      <c r="C123" s="5">
        <f t="shared" ref="C123" si="24">B123/$B$88</f>
        <v>0</v>
      </c>
      <c r="D123" s="22"/>
      <c r="E123" s="22"/>
      <c r="F123" s="22"/>
      <c r="G123" s="12"/>
      <c r="H123" s="12"/>
      <c r="I123" s="12"/>
      <c r="J123" s="22"/>
      <c r="K123" s="22"/>
      <c r="L123" s="22"/>
      <c r="M123" s="12"/>
      <c r="N123" s="12"/>
      <c r="O123" s="12"/>
      <c r="P123" s="22"/>
      <c r="Q123" s="22"/>
      <c r="R123" s="22"/>
      <c r="S123" s="12"/>
      <c r="T123" s="12"/>
      <c r="U123" s="12"/>
      <c r="V123" s="22"/>
      <c r="W123" s="22"/>
      <c r="X123" s="22"/>
      <c r="Y123" s="12"/>
      <c r="Z123" s="12"/>
      <c r="AA123" s="12"/>
      <c r="AB123" s="22"/>
      <c r="AC123" s="22"/>
      <c r="AD123" s="22"/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38" t="s">
        <v>69</v>
      </c>
      <c r="B124" s="34">
        <f>SUM(B125:B134)</f>
        <v>194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5" t="s">
        <v>96</v>
      </c>
    </row>
    <row r="125" spans="1:39">
      <c r="A125" s="36" t="s">
        <v>36</v>
      </c>
      <c r="B125" s="18">
        <f t="shared" ref="B125:B134" si="25">SUM(D125:AM125)</f>
        <v>42</v>
      </c>
      <c r="C125" s="5">
        <f t="shared" ref="C125:C130" si="26">B125/$B$124</f>
        <v>0.21649484536082475</v>
      </c>
      <c r="D125" s="22">
        <v>1</v>
      </c>
      <c r="E125" s="22"/>
      <c r="F125" s="22"/>
      <c r="G125" s="12">
        <v>1</v>
      </c>
      <c r="H125" s="12">
        <v>2</v>
      </c>
      <c r="I125" s="12">
        <v>2</v>
      </c>
      <c r="J125" s="22">
        <v>1</v>
      </c>
      <c r="K125" s="22">
        <v>2</v>
      </c>
      <c r="L125" s="22">
        <v>3</v>
      </c>
      <c r="M125" s="12">
        <v>3</v>
      </c>
      <c r="N125" s="12">
        <v>3</v>
      </c>
      <c r="O125" s="12">
        <v>1</v>
      </c>
      <c r="P125" s="22">
        <v>3</v>
      </c>
      <c r="Q125" s="22">
        <v>2</v>
      </c>
      <c r="R125" s="22"/>
      <c r="S125" s="12">
        <v>1</v>
      </c>
      <c r="T125" s="12"/>
      <c r="U125" s="12">
        <v>3</v>
      </c>
      <c r="V125" s="22"/>
      <c r="W125" s="22">
        <v>3</v>
      </c>
      <c r="X125" s="22">
        <v>2</v>
      </c>
      <c r="Y125" s="12"/>
      <c r="Z125" s="12">
        <v>2</v>
      </c>
      <c r="AA125" s="12">
        <v>5</v>
      </c>
      <c r="AB125" s="22"/>
      <c r="AC125" s="22">
        <v>2</v>
      </c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36" t="s">
        <v>34</v>
      </c>
      <c r="B126" s="18">
        <f t="shared" si="25"/>
        <v>93</v>
      </c>
      <c r="C126" s="5">
        <f t="shared" si="26"/>
        <v>0.47938144329896909</v>
      </c>
      <c r="D126" s="22">
        <v>2</v>
      </c>
      <c r="E126" s="22">
        <v>1</v>
      </c>
      <c r="F126" s="22">
        <v>1</v>
      </c>
      <c r="G126" s="12">
        <v>2</v>
      </c>
      <c r="H126" s="12">
        <v>5</v>
      </c>
      <c r="I126" s="12"/>
      <c r="J126" s="22">
        <v>10</v>
      </c>
      <c r="K126" s="22">
        <v>9</v>
      </c>
      <c r="L126" s="22">
        <v>4</v>
      </c>
      <c r="M126" s="12">
        <v>6</v>
      </c>
      <c r="N126" s="12">
        <v>3</v>
      </c>
      <c r="O126" s="12">
        <v>2</v>
      </c>
      <c r="P126" s="22">
        <v>5</v>
      </c>
      <c r="Q126" s="22">
        <v>10</v>
      </c>
      <c r="R126" s="22">
        <v>3</v>
      </c>
      <c r="S126" s="12">
        <v>5</v>
      </c>
      <c r="T126" s="12">
        <v>1</v>
      </c>
      <c r="U126" s="12">
        <v>2</v>
      </c>
      <c r="V126" s="22"/>
      <c r="W126" s="22">
        <v>6</v>
      </c>
      <c r="X126" s="22">
        <v>1</v>
      </c>
      <c r="Y126" s="12">
        <v>1</v>
      </c>
      <c r="Z126" s="12">
        <v>1</v>
      </c>
      <c r="AA126" s="12">
        <v>2</v>
      </c>
      <c r="AB126" s="22">
        <v>6</v>
      </c>
      <c r="AC126" s="22">
        <v>5</v>
      </c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36" t="s">
        <v>70</v>
      </c>
      <c r="B127" s="18">
        <f t="shared" si="25"/>
        <v>31</v>
      </c>
      <c r="C127" s="5">
        <f t="shared" si="26"/>
        <v>0.15979381443298968</v>
      </c>
      <c r="D127" s="22"/>
      <c r="E127" s="22"/>
      <c r="F127" s="22">
        <v>3</v>
      </c>
      <c r="G127" s="12"/>
      <c r="H127" s="12">
        <v>1</v>
      </c>
      <c r="I127" s="12">
        <v>1</v>
      </c>
      <c r="J127" s="22"/>
      <c r="K127" s="22">
        <v>5</v>
      </c>
      <c r="L127" s="22">
        <v>3</v>
      </c>
      <c r="M127" s="12"/>
      <c r="N127" s="12">
        <v>4</v>
      </c>
      <c r="O127" s="12">
        <v>1</v>
      </c>
      <c r="P127" s="22"/>
      <c r="Q127" s="22">
        <v>4</v>
      </c>
      <c r="R127" s="22">
        <v>1</v>
      </c>
      <c r="S127" s="12"/>
      <c r="T127" s="12"/>
      <c r="U127" s="12">
        <v>1</v>
      </c>
      <c r="V127" s="22"/>
      <c r="W127" s="22">
        <v>2</v>
      </c>
      <c r="X127" s="22">
        <v>1</v>
      </c>
      <c r="Y127" s="12"/>
      <c r="Z127" s="12"/>
      <c r="AA127" s="12"/>
      <c r="AB127" s="22"/>
      <c r="AC127" s="22">
        <v>4</v>
      </c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71</v>
      </c>
      <c r="B128" s="18">
        <f t="shared" si="25"/>
        <v>0</v>
      </c>
      <c r="C128" s="5">
        <f t="shared" si="26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72</v>
      </c>
      <c r="B129" s="18">
        <f t="shared" si="25"/>
        <v>0</v>
      </c>
      <c r="C129" s="5">
        <f t="shared" si="26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37</v>
      </c>
      <c r="B130" s="18">
        <f t="shared" si="25"/>
        <v>0</v>
      </c>
      <c r="C130" s="5">
        <f t="shared" si="26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38</v>
      </c>
      <c r="B131" s="18">
        <f t="shared" si="25"/>
        <v>0</v>
      </c>
      <c r="C131" s="5">
        <f t="shared" ref="C131:C134" si="27">B131/$B$124</f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40</v>
      </c>
      <c r="B132" s="18">
        <f t="shared" si="25"/>
        <v>0</v>
      </c>
      <c r="C132" s="5">
        <f t="shared" si="27"/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2" t="s">
        <v>135</v>
      </c>
      <c r="B133" s="18">
        <f t="shared" si="25"/>
        <v>4</v>
      </c>
      <c r="C133" s="5">
        <f t="shared" si="27"/>
        <v>2.0618556701030927E-2</v>
      </c>
      <c r="D133" s="23"/>
      <c r="E133" s="23"/>
      <c r="F133" s="23"/>
      <c r="G133" s="20"/>
      <c r="H133" s="20"/>
      <c r="I133" s="20"/>
      <c r="J133" s="23"/>
      <c r="K133" s="23">
        <v>1</v>
      </c>
      <c r="L133" s="23"/>
      <c r="M133" s="20"/>
      <c r="N133" s="20">
        <v>1</v>
      </c>
      <c r="O133" s="20"/>
      <c r="P133" s="23"/>
      <c r="Q133" s="23"/>
      <c r="R133" s="23"/>
      <c r="S133" s="20"/>
      <c r="T133" s="20">
        <v>2</v>
      </c>
      <c r="U133" s="20"/>
      <c r="V133" s="23"/>
      <c r="W133" s="23"/>
      <c r="X133" s="23"/>
      <c r="Y133" s="20"/>
      <c r="Z133" s="20"/>
      <c r="AA133" s="20"/>
      <c r="AB133" s="23"/>
      <c r="AC133" s="23"/>
      <c r="AD133" s="23"/>
      <c r="AE133" s="20"/>
      <c r="AF133" s="20"/>
      <c r="AG133" s="20"/>
      <c r="AH133" s="23"/>
      <c r="AI133" s="23"/>
      <c r="AJ133" s="23"/>
      <c r="AK133" s="20"/>
      <c r="AL133" s="20"/>
      <c r="AM133" s="50"/>
    </row>
    <row r="134" spans="1:39" ht="17.25" thickBot="1">
      <c r="A134" s="55" t="s">
        <v>208</v>
      </c>
      <c r="B134" s="18">
        <f t="shared" si="25"/>
        <v>24</v>
      </c>
      <c r="C134" s="30">
        <f t="shared" si="27"/>
        <v>0.12371134020618557</v>
      </c>
      <c r="D134" s="31"/>
      <c r="E134" s="31"/>
      <c r="F134" s="31"/>
      <c r="G134" s="32"/>
      <c r="H134" s="32"/>
      <c r="I134" s="32"/>
      <c r="J134" s="31"/>
      <c r="K134" s="31">
        <v>1</v>
      </c>
      <c r="L134" s="31">
        <v>3</v>
      </c>
      <c r="M134" s="32"/>
      <c r="N134" s="32"/>
      <c r="O134" s="32">
        <v>2</v>
      </c>
      <c r="P134" s="31"/>
      <c r="Q134" s="31">
        <v>4</v>
      </c>
      <c r="R134" s="31">
        <v>5</v>
      </c>
      <c r="S134" s="32"/>
      <c r="T134" s="32">
        <v>5</v>
      </c>
      <c r="U134" s="32">
        <v>1</v>
      </c>
      <c r="V134" s="31"/>
      <c r="W134" s="31"/>
      <c r="X134" s="31">
        <v>2</v>
      </c>
      <c r="Y134" s="32"/>
      <c r="Z134" s="32">
        <v>1</v>
      </c>
      <c r="AA134" s="32"/>
      <c r="AB134" s="31"/>
      <c r="AC134" s="31"/>
      <c r="AD134" s="31"/>
      <c r="AE134" s="32"/>
      <c r="AF134" s="32"/>
      <c r="AG134" s="32"/>
      <c r="AH134" s="31"/>
      <c r="AI134" s="31"/>
      <c r="AJ134" s="31"/>
      <c r="AK134" s="32"/>
      <c r="AL134" s="32"/>
      <c r="AM134" s="33"/>
    </row>
    <row r="135" spans="1:39">
      <c r="A135" s="54" t="s">
        <v>73</v>
      </c>
      <c r="B135" s="34">
        <f>SUM(B136:B185)</f>
        <v>112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5" t="s">
        <v>96</v>
      </c>
    </row>
    <row r="136" spans="1:39">
      <c r="A136" s="43" t="s">
        <v>1</v>
      </c>
      <c r="B136" s="18">
        <f t="shared" ref="B136:B185" si="28">SUM(D136:AM136)</f>
        <v>14</v>
      </c>
      <c r="C136" s="5">
        <f t="shared" ref="C136:C183" si="29">B136/$B$135</f>
        <v>0.125</v>
      </c>
      <c r="D136" s="22"/>
      <c r="E136" s="22"/>
      <c r="F136" s="22"/>
      <c r="G136" s="12"/>
      <c r="H136" s="12">
        <v>1</v>
      </c>
      <c r="I136" s="12">
        <v>1</v>
      </c>
      <c r="J136" s="22"/>
      <c r="K136" s="22"/>
      <c r="L136" s="22">
        <v>1</v>
      </c>
      <c r="M136" s="12"/>
      <c r="N136" s="12"/>
      <c r="O136" s="12"/>
      <c r="P136" s="22">
        <v>2</v>
      </c>
      <c r="Q136" s="22"/>
      <c r="R136" s="22">
        <v>6</v>
      </c>
      <c r="S136" s="12"/>
      <c r="T136" s="12"/>
      <c r="U136" s="12"/>
      <c r="V136" s="22"/>
      <c r="W136" s="22"/>
      <c r="X136" s="22">
        <v>2</v>
      </c>
      <c r="Y136" s="12"/>
      <c r="Z136" s="12"/>
      <c r="AA136" s="12"/>
      <c r="AB136" s="22"/>
      <c r="AC136" s="22"/>
      <c r="AD136" s="22">
        <v>1</v>
      </c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2</v>
      </c>
      <c r="B137" s="18">
        <f t="shared" si="28"/>
        <v>8</v>
      </c>
      <c r="C137" s="5">
        <f t="shared" si="29"/>
        <v>7.1428571428571425E-2</v>
      </c>
      <c r="D137" s="22"/>
      <c r="E137" s="22"/>
      <c r="F137" s="22"/>
      <c r="G137" s="12"/>
      <c r="H137" s="12"/>
      <c r="I137" s="12"/>
      <c r="J137" s="22"/>
      <c r="K137" s="22"/>
      <c r="L137" s="22">
        <v>1</v>
      </c>
      <c r="M137" s="12"/>
      <c r="N137" s="12"/>
      <c r="O137" s="12">
        <v>1</v>
      </c>
      <c r="P137" s="22"/>
      <c r="Q137" s="22">
        <v>3</v>
      </c>
      <c r="R137" s="22">
        <v>1</v>
      </c>
      <c r="S137" s="12"/>
      <c r="T137" s="12"/>
      <c r="U137" s="12"/>
      <c r="V137" s="22"/>
      <c r="W137" s="22">
        <v>1</v>
      </c>
      <c r="X137" s="22"/>
      <c r="Y137" s="12"/>
      <c r="Z137" s="12"/>
      <c r="AA137" s="12">
        <v>1</v>
      </c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3</v>
      </c>
      <c r="B138" s="18">
        <f t="shared" si="28"/>
        <v>24</v>
      </c>
      <c r="C138" s="5">
        <f t="shared" si="29"/>
        <v>0.21428571428571427</v>
      </c>
      <c r="D138" s="22"/>
      <c r="E138" s="22">
        <v>1</v>
      </c>
      <c r="F138" s="22">
        <v>2</v>
      </c>
      <c r="G138" s="12"/>
      <c r="H138" s="12"/>
      <c r="I138" s="12">
        <v>1</v>
      </c>
      <c r="J138" s="22">
        <v>1</v>
      </c>
      <c r="K138" s="22">
        <v>2</v>
      </c>
      <c r="L138" s="22"/>
      <c r="M138" s="12">
        <v>3</v>
      </c>
      <c r="N138" s="12">
        <v>1</v>
      </c>
      <c r="O138" s="12"/>
      <c r="P138" s="22"/>
      <c r="Q138" s="22">
        <v>2</v>
      </c>
      <c r="R138" s="22"/>
      <c r="S138" s="12">
        <v>1</v>
      </c>
      <c r="T138" s="12"/>
      <c r="U138" s="12">
        <v>1</v>
      </c>
      <c r="V138" s="22">
        <v>2</v>
      </c>
      <c r="W138" s="22">
        <v>5</v>
      </c>
      <c r="X138" s="22"/>
      <c r="Y138" s="12"/>
      <c r="Z138" s="12"/>
      <c r="AA138" s="12"/>
      <c r="AB138" s="22"/>
      <c r="AC138" s="22">
        <v>2</v>
      </c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4</v>
      </c>
      <c r="B139" s="18">
        <f t="shared" si="28"/>
        <v>0</v>
      </c>
      <c r="C139" s="5">
        <f t="shared" si="29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5</v>
      </c>
      <c r="B140" s="18">
        <f t="shared" si="28"/>
        <v>13</v>
      </c>
      <c r="C140" s="5">
        <f t="shared" ref="C140:C143" si="30">B140/$B$135</f>
        <v>0.11607142857142858</v>
      </c>
      <c r="D140" s="22"/>
      <c r="E140" s="22"/>
      <c r="F140" s="22">
        <v>1</v>
      </c>
      <c r="G140" s="12"/>
      <c r="H140" s="12"/>
      <c r="I140" s="12"/>
      <c r="J140" s="22"/>
      <c r="K140" s="22">
        <v>1</v>
      </c>
      <c r="L140" s="22">
        <v>1</v>
      </c>
      <c r="M140" s="12"/>
      <c r="N140" s="12"/>
      <c r="O140" s="12"/>
      <c r="P140" s="22">
        <v>2</v>
      </c>
      <c r="Q140" s="22">
        <v>1</v>
      </c>
      <c r="R140" s="22"/>
      <c r="S140" s="12">
        <v>2</v>
      </c>
      <c r="T140" s="12"/>
      <c r="U140" s="12">
        <v>1</v>
      </c>
      <c r="V140" s="22">
        <v>1</v>
      </c>
      <c r="W140" s="22">
        <v>1</v>
      </c>
      <c r="X140" s="22"/>
      <c r="Y140" s="12">
        <v>1</v>
      </c>
      <c r="Z140" s="12"/>
      <c r="AA140" s="12"/>
      <c r="AB140" s="22"/>
      <c r="AC140" s="22">
        <v>1</v>
      </c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6</v>
      </c>
      <c r="B141" s="18">
        <f t="shared" si="28"/>
        <v>0</v>
      </c>
      <c r="C141" s="5">
        <f t="shared" si="30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209</v>
      </c>
      <c r="B142" s="18">
        <f t="shared" si="28"/>
        <v>0</v>
      </c>
      <c r="C142" s="5">
        <f t="shared" si="30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123</v>
      </c>
      <c r="B143" s="18">
        <f t="shared" si="28"/>
        <v>5</v>
      </c>
      <c r="C143" s="5">
        <f t="shared" si="30"/>
        <v>4.4642857142857144E-2</v>
      </c>
      <c r="D143" s="22"/>
      <c r="E143" s="22"/>
      <c r="F143" s="22"/>
      <c r="G143" s="12"/>
      <c r="H143" s="12">
        <v>2</v>
      </c>
      <c r="I143" s="12"/>
      <c r="J143" s="22"/>
      <c r="K143" s="22">
        <v>1</v>
      </c>
      <c r="L143" s="22"/>
      <c r="M143" s="12"/>
      <c r="N143" s="12"/>
      <c r="O143" s="12"/>
      <c r="P143" s="22"/>
      <c r="Q143" s="22">
        <v>1</v>
      </c>
      <c r="R143" s="22"/>
      <c r="S143" s="12"/>
      <c r="T143" s="12"/>
      <c r="U143" s="12"/>
      <c r="V143" s="22"/>
      <c r="W143" s="22">
        <v>1</v>
      </c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17</v>
      </c>
      <c r="B144" s="18">
        <f t="shared" si="28"/>
        <v>0</v>
      </c>
      <c r="C144" s="5">
        <f t="shared" si="29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120</v>
      </c>
      <c r="B145" s="18">
        <f t="shared" si="28"/>
        <v>7</v>
      </c>
      <c r="C145" s="5">
        <f t="shared" si="29"/>
        <v>6.25E-2</v>
      </c>
      <c r="D145" s="22">
        <v>1</v>
      </c>
      <c r="E145" s="22">
        <v>1</v>
      </c>
      <c r="F145" s="22"/>
      <c r="G145" s="12"/>
      <c r="H145" s="12"/>
      <c r="I145" s="12"/>
      <c r="J145" s="22"/>
      <c r="K145" s="22">
        <v>1</v>
      </c>
      <c r="L145" s="22"/>
      <c r="M145" s="12">
        <v>2</v>
      </c>
      <c r="N145" s="12"/>
      <c r="O145" s="12"/>
      <c r="P145" s="22"/>
      <c r="Q145" s="22">
        <v>1</v>
      </c>
      <c r="R145" s="22"/>
      <c r="S145" s="12"/>
      <c r="T145" s="12"/>
      <c r="U145" s="12">
        <v>1</v>
      </c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121</v>
      </c>
      <c r="B146" s="18">
        <f t="shared" si="28"/>
        <v>18</v>
      </c>
      <c r="C146" s="5">
        <f t="shared" si="29"/>
        <v>0.16071428571428573</v>
      </c>
      <c r="D146" s="22"/>
      <c r="E146" s="22">
        <v>1</v>
      </c>
      <c r="F146" s="22"/>
      <c r="G146" s="12"/>
      <c r="H146" s="12"/>
      <c r="I146" s="12"/>
      <c r="J146" s="22"/>
      <c r="K146" s="22">
        <v>1</v>
      </c>
      <c r="L146" s="22">
        <v>2</v>
      </c>
      <c r="M146" s="12"/>
      <c r="N146" s="12">
        <v>3</v>
      </c>
      <c r="O146" s="12">
        <v>2</v>
      </c>
      <c r="P146" s="22"/>
      <c r="Q146" s="22">
        <v>2</v>
      </c>
      <c r="R146" s="22">
        <v>1</v>
      </c>
      <c r="S146" s="12"/>
      <c r="T146" s="12">
        <v>1</v>
      </c>
      <c r="U146" s="12">
        <v>1</v>
      </c>
      <c r="V146" s="22"/>
      <c r="W146" s="22">
        <v>3</v>
      </c>
      <c r="X146" s="22"/>
      <c r="Y146" s="12"/>
      <c r="Z146" s="12"/>
      <c r="AA146" s="12"/>
      <c r="AB146" s="22"/>
      <c r="AC146" s="22">
        <v>1</v>
      </c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127</v>
      </c>
      <c r="B147" s="18">
        <f t="shared" si="28"/>
        <v>5</v>
      </c>
      <c r="C147" s="5">
        <f t="shared" si="29"/>
        <v>4.4642857142857144E-2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>
        <v>3</v>
      </c>
      <c r="V147" s="22"/>
      <c r="W147" s="22"/>
      <c r="X147" s="22">
        <v>1</v>
      </c>
      <c r="Y147" s="12"/>
      <c r="Z147" s="12"/>
      <c r="AA147" s="12">
        <v>1</v>
      </c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122</v>
      </c>
      <c r="B148" s="18">
        <f t="shared" si="28"/>
        <v>0</v>
      </c>
      <c r="C148" s="5">
        <f t="shared" si="29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128</v>
      </c>
      <c r="B149" s="18">
        <f t="shared" si="28"/>
        <v>0</v>
      </c>
      <c r="C149" s="5">
        <f t="shared" si="29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129</v>
      </c>
      <c r="B150" s="18">
        <f t="shared" si="28"/>
        <v>0</v>
      </c>
      <c r="C150" s="5">
        <f t="shared" si="29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130</v>
      </c>
      <c r="B151" s="18">
        <f t="shared" si="28"/>
        <v>0</v>
      </c>
      <c r="C151" s="5">
        <f t="shared" si="29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164</v>
      </c>
      <c r="B152" s="18">
        <f t="shared" si="28"/>
        <v>0</v>
      </c>
      <c r="C152" s="5">
        <f t="shared" ref="C152" si="31">B152/$B$135</f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165</v>
      </c>
      <c r="B153" s="18">
        <f t="shared" si="28"/>
        <v>0</v>
      </c>
      <c r="C153" s="5">
        <f t="shared" ref="C153" si="32">B153/$B$135</f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168</v>
      </c>
      <c r="B154" s="18">
        <f t="shared" si="28"/>
        <v>0</v>
      </c>
      <c r="C154" s="5">
        <f t="shared" ref="C154" si="33">B154/$B$135</f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4" t="s">
        <v>169</v>
      </c>
      <c r="B155" s="18">
        <f t="shared" si="28"/>
        <v>7</v>
      </c>
      <c r="C155" s="5">
        <f t="shared" ref="C155" si="34">B155/$B$135</f>
        <v>6.25E-2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>
        <v>1</v>
      </c>
      <c r="N155" s="12"/>
      <c r="O155" s="12"/>
      <c r="P155" s="22">
        <v>1</v>
      </c>
      <c r="Q155" s="22"/>
      <c r="R155" s="22"/>
      <c r="S155" s="12"/>
      <c r="T155" s="12">
        <v>4</v>
      </c>
      <c r="U155" s="12"/>
      <c r="V155" s="22">
        <v>1</v>
      </c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4" t="s">
        <v>244</v>
      </c>
      <c r="B156" s="18">
        <f t="shared" ref="B156:B157" si="35">SUM(D156:AM156)</f>
        <v>1</v>
      </c>
      <c r="C156" s="5">
        <f t="shared" ref="C156:C157" si="36">B156/$B$135</f>
        <v>8.9285714285714281E-3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>
        <v>1</v>
      </c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4" t="s">
        <v>251</v>
      </c>
      <c r="B157" s="18">
        <f t="shared" si="35"/>
        <v>0</v>
      </c>
      <c r="C157" s="5">
        <f t="shared" si="36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9</v>
      </c>
      <c r="B158" s="18">
        <f t="shared" si="28"/>
        <v>0</v>
      </c>
      <c r="C158" s="5">
        <f t="shared" ref="C158" si="37">B158/$B$135</f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10</v>
      </c>
      <c r="B159" s="18">
        <f t="shared" si="28"/>
        <v>0</v>
      </c>
      <c r="C159" s="5">
        <f t="shared" si="29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11</v>
      </c>
      <c r="B160" s="18">
        <f t="shared" si="28"/>
        <v>0</v>
      </c>
      <c r="C160" s="5">
        <f t="shared" si="29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12</v>
      </c>
      <c r="B161" s="18">
        <f t="shared" si="28"/>
        <v>1</v>
      </c>
      <c r="C161" s="5">
        <f t="shared" si="29"/>
        <v>8.9285714285714281E-3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>
        <v>1</v>
      </c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13</v>
      </c>
      <c r="B162" s="18">
        <f t="shared" si="28"/>
        <v>3</v>
      </c>
      <c r="C162" s="5">
        <f t="shared" si="29"/>
        <v>2.6785714285714284E-2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>
        <v>2</v>
      </c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>
        <v>1</v>
      </c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14</v>
      </c>
      <c r="B163" s="18">
        <f t="shared" si="28"/>
        <v>0</v>
      </c>
      <c r="C163" s="5">
        <f t="shared" si="29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15</v>
      </c>
      <c r="B164" s="18">
        <f t="shared" si="28"/>
        <v>0</v>
      </c>
      <c r="C164" s="5">
        <f t="shared" si="29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16</v>
      </c>
      <c r="B165" s="18">
        <f t="shared" si="28"/>
        <v>0</v>
      </c>
      <c r="C165" s="5">
        <f t="shared" si="29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18</v>
      </c>
      <c r="B166" s="18">
        <f t="shared" si="28"/>
        <v>0</v>
      </c>
      <c r="C166" s="5">
        <f t="shared" si="29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131</v>
      </c>
      <c r="B167" s="18">
        <f t="shared" si="28"/>
        <v>0</v>
      </c>
      <c r="C167" s="5">
        <f t="shared" si="29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74</v>
      </c>
      <c r="B168" s="18">
        <f t="shared" si="28"/>
        <v>0</v>
      </c>
      <c r="C168" s="5">
        <f t="shared" si="29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75</v>
      </c>
      <c r="B169" s="18">
        <f t="shared" si="28"/>
        <v>1</v>
      </c>
      <c r="C169" s="5">
        <f t="shared" si="29"/>
        <v>8.9285714285714281E-3</v>
      </c>
      <c r="D169" s="22"/>
      <c r="E169" s="22"/>
      <c r="F169" s="22"/>
      <c r="G169" s="12"/>
      <c r="H169" s="12"/>
      <c r="I169" s="12"/>
      <c r="J169" s="22"/>
      <c r="K169" s="22"/>
      <c r="L169" s="22">
        <v>1</v>
      </c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76</v>
      </c>
      <c r="B170" s="18">
        <f t="shared" si="28"/>
        <v>0</v>
      </c>
      <c r="C170" s="5">
        <f t="shared" si="29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77</v>
      </c>
      <c r="B171" s="18">
        <f t="shared" si="28"/>
        <v>0</v>
      </c>
      <c r="C171" s="5">
        <f t="shared" si="29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78</v>
      </c>
      <c r="B172" s="18">
        <f t="shared" si="28"/>
        <v>2</v>
      </c>
      <c r="C172" s="5">
        <f t="shared" si="29"/>
        <v>1.7857142857142856E-2</v>
      </c>
      <c r="D172" s="22"/>
      <c r="E172" s="22"/>
      <c r="F172" s="22"/>
      <c r="G172" s="12"/>
      <c r="H172" s="12"/>
      <c r="I172" s="12"/>
      <c r="J172" s="22"/>
      <c r="K172" s="22">
        <v>1</v>
      </c>
      <c r="L172" s="22"/>
      <c r="M172" s="12"/>
      <c r="N172" s="12"/>
      <c r="O172" s="12"/>
      <c r="P172" s="22"/>
      <c r="Q172" s="22"/>
      <c r="R172" s="22">
        <v>1</v>
      </c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79</v>
      </c>
      <c r="B173" s="18">
        <f t="shared" si="28"/>
        <v>0</v>
      </c>
      <c r="C173" s="5">
        <f t="shared" si="29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80</v>
      </c>
      <c r="B174" s="18">
        <f t="shared" si="28"/>
        <v>0</v>
      </c>
      <c r="C174" s="5">
        <f t="shared" si="29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81</v>
      </c>
      <c r="B175" s="18">
        <f t="shared" si="28"/>
        <v>1</v>
      </c>
      <c r="C175" s="5">
        <f t="shared" si="29"/>
        <v>8.9285714285714281E-3</v>
      </c>
      <c r="D175" s="22"/>
      <c r="E175" s="22"/>
      <c r="F175" s="22"/>
      <c r="G175" s="12"/>
      <c r="H175" s="12"/>
      <c r="I175" s="12"/>
      <c r="J175" s="22">
        <v>1</v>
      </c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82</v>
      </c>
      <c r="B176" s="18">
        <f t="shared" si="28"/>
        <v>0</v>
      </c>
      <c r="C176" s="5">
        <f t="shared" si="29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83</v>
      </c>
      <c r="B177" s="18">
        <f t="shared" si="28"/>
        <v>0</v>
      </c>
      <c r="C177" s="5">
        <f t="shared" si="29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250</v>
      </c>
      <c r="B178" s="18">
        <f t="shared" ref="B178" si="38">SUM(D178:AM178)</f>
        <v>0</v>
      </c>
      <c r="C178" s="5">
        <f t="shared" ref="C178" si="39">B178/$B$135</f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84</v>
      </c>
      <c r="B179" s="18">
        <f t="shared" si="28"/>
        <v>0</v>
      </c>
      <c r="C179" s="5">
        <f t="shared" si="29"/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85</v>
      </c>
      <c r="B180" s="18">
        <f t="shared" si="28"/>
        <v>2</v>
      </c>
      <c r="C180" s="5">
        <f t="shared" si="29"/>
        <v>1.7857142857142856E-2</v>
      </c>
      <c r="D180" s="22"/>
      <c r="E180" s="22"/>
      <c r="F180" s="22"/>
      <c r="G180" s="12"/>
      <c r="H180" s="12"/>
      <c r="I180" s="12"/>
      <c r="J180" s="22"/>
      <c r="K180" s="22">
        <v>1</v>
      </c>
      <c r="L180" s="22">
        <v>1</v>
      </c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86</v>
      </c>
      <c r="B181" s="18">
        <f t="shared" si="28"/>
        <v>0</v>
      </c>
      <c r="C181" s="5">
        <f t="shared" si="29"/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87</v>
      </c>
      <c r="B182" s="18">
        <f t="shared" si="28"/>
        <v>0</v>
      </c>
      <c r="C182" s="5">
        <f t="shared" si="29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88</v>
      </c>
      <c r="B183" s="18">
        <f t="shared" si="28"/>
        <v>0</v>
      </c>
      <c r="C183" s="5">
        <f t="shared" si="29"/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43" t="s">
        <v>89</v>
      </c>
      <c r="B184" s="18">
        <f t="shared" si="28"/>
        <v>0</v>
      </c>
      <c r="C184" s="5">
        <f t="shared" ref="C184:C185" si="40">B184/$B$135</f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 ht="17.25" thickBot="1">
      <c r="A185" s="45" t="s">
        <v>90</v>
      </c>
      <c r="B185" s="29">
        <f t="shared" si="28"/>
        <v>0</v>
      </c>
      <c r="C185" s="30">
        <f t="shared" si="40"/>
        <v>0</v>
      </c>
      <c r="D185" s="31"/>
      <c r="E185" s="31"/>
      <c r="F185" s="31"/>
      <c r="G185" s="32"/>
      <c r="H185" s="32"/>
      <c r="I185" s="32"/>
      <c r="J185" s="31"/>
      <c r="K185" s="31"/>
      <c r="L185" s="31"/>
      <c r="M185" s="32"/>
      <c r="N185" s="32"/>
      <c r="O185" s="32"/>
      <c r="P185" s="31"/>
      <c r="Q185" s="31"/>
      <c r="R185" s="31"/>
      <c r="S185" s="32"/>
      <c r="T185" s="32"/>
      <c r="U185" s="32"/>
      <c r="V185" s="31"/>
      <c r="W185" s="31"/>
      <c r="X185" s="31"/>
      <c r="Y185" s="32"/>
      <c r="Z185" s="32"/>
      <c r="AA185" s="32"/>
      <c r="AB185" s="31"/>
      <c r="AC185" s="31"/>
      <c r="AD185" s="31"/>
      <c r="AE185" s="32"/>
      <c r="AF185" s="32"/>
      <c r="AG185" s="32"/>
      <c r="AH185" s="31"/>
      <c r="AI185" s="31"/>
      <c r="AJ185" s="31"/>
      <c r="AK185" s="32"/>
      <c r="AL185" s="32"/>
      <c r="AM185" s="33"/>
    </row>
    <row r="186" spans="1:39">
      <c r="A186" s="38" t="s">
        <v>91</v>
      </c>
      <c r="B186" s="34">
        <f>SUM(B187:B191)</f>
        <v>97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5" t="s">
        <v>96</v>
      </c>
    </row>
    <row r="187" spans="1:39">
      <c r="A187" s="36" t="s">
        <v>34</v>
      </c>
      <c r="B187" s="18">
        <f t="shared" ref="B187:B193" si="41">SUM(D187:AM187)</f>
        <v>15</v>
      </c>
      <c r="C187" s="5">
        <f>B187/$B$186</f>
        <v>0.15463917525773196</v>
      </c>
      <c r="D187" s="22"/>
      <c r="E187" s="22">
        <v>1</v>
      </c>
      <c r="F187" s="22">
        <v>1</v>
      </c>
      <c r="G187" s="12"/>
      <c r="H187" s="12">
        <v>1</v>
      </c>
      <c r="I187" s="12"/>
      <c r="J187" s="22"/>
      <c r="K187" s="22"/>
      <c r="L187" s="22">
        <v>2</v>
      </c>
      <c r="M187" s="12"/>
      <c r="N187" s="12"/>
      <c r="O187" s="12">
        <v>1</v>
      </c>
      <c r="P187" s="22"/>
      <c r="Q187" s="22"/>
      <c r="R187" s="22"/>
      <c r="S187" s="12">
        <v>2</v>
      </c>
      <c r="T187" s="12">
        <v>1</v>
      </c>
      <c r="U187" s="12"/>
      <c r="V187" s="22"/>
      <c r="W187" s="22">
        <v>3</v>
      </c>
      <c r="X187" s="22"/>
      <c r="Y187" s="12"/>
      <c r="Z187" s="12"/>
      <c r="AA187" s="12">
        <v>1</v>
      </c>
      <c r="AB187" s="22"/>
      <c r="AC187" s="22">
        <v>1</v>
      </c>
      <c r="AD187" s="22">
        <v>1</v>
      </c>
      <c r="AE187" s="12"/>
      <c r="AF187" s="12"/>
      <c r="AG187" s="12"/>
      <c r="AH187" s="22"/>
      <c r="AI187" s="22"/>
      <c r="AJ187" s="22"/>
      <c r="AK187" s="12"/>
      <c r="AL187" s="12"/>
      <c r="AM187" s="27"/>
    </row>
    <row r="188" spans="1:39">
      <c r="A188" s="36" t="s">
        <v>5</v>
      </c>
      <c r="B188" s="18">
        <f t="shared" si="41"/>
        <v>50</v>
      </c>
      <c r="C188" s="5">
        <f>B188/$B$186</f>
        <v>0.51546391752577314</v>
      </c>
      <c r="D188" s="22">
        <v>1</v>
      </c>
      <c r="E188" s="22">
        <v>1</v>
      </c>
      <c r="F188" s="22">
        <v>2</v>
      </c>
      <c r="G188" s="12">
        <v>2</v>
      </c>
      <c r="H188" s="12">
        <v>3</v>
      </c>
      <c r="I188" s="12">
        <v>1</v>
      </c>
      <c r="J188" s="22">
        <v>4</v>
      </c>
      <c r="K188" s="22">
        <v>4</v>
      </c>
      <c r="L188" s="22"/>
      <c r="M188" s="12">
        <v>1</v>
      </c>
      <c r="N188" s="12">
        <v>3</v>
      </c>
      <c r="O188" s="12"/>
      <c r="P188" s="22">
        <v>3</v>
      </c>
      <c r="Q188" s="22">
        <v>1</v>
      </c>
      <c r="R188" s="22">
        <v>2</v>
      </c>
      <c r="S188" s="12"/>
      <c r="T188" s="12"/>
      <c r="U188" s="12">
        <v>4</v>
      </c>
      <c r="V188" s="22">
        <v>3</v>
      </c>
      <c r="W188" s="22">
        <v>1</v>
      </c>
      <c r="X188" s="22"/>
      <c r="Y188" s="12">
        <v>2</v>
      </c>
      <c r="Z188" s="12">
        <v>1</v>
      </c>
      <c r="AA188" s="12">
        <v>3</v>
      </c>
      <c r="AB188" s="22">
        <v>1</v>
      </c>
      <c r="AC188" s="22">
        <v>7</v>
      </c>
      <c r="AD188" s="22"/>
      <c r="AE188" s="12"/>
      <c r="AF188" s="12"/>
      <c r="AG188" s="12"/>
      <c r="AH188" s="22"/>
      <c r="AI188" s="22"/>
      <c r="AJ188" s="22"/>
      <c r="AK188" s="12"/>
      <c r="AL188" s="12"/>
      <c r="AM188" s="27"/>
    </row>
    <row r="189" spans="1:39">
      <c r="A189" s="36" t="s">
        <v>37</v>
      </c>
      <c r="B189" s="18">
        <f t="shared" si="41"/>
        <v>0</v>
      </c>
      <c r="C189" s="5">
        <f>B189/$B$186</f>
        <v>0</v>
      </c>
      <c r="D189" s="22"/>
      <c r="E189" s="22"/>
      <c r="F189" s="22"/>
      <c r="G189" s="12"/>
      <c r="H189" s="12"/>
      <c r="I189" s="12"/>
      <c r="J189" s="22"/>
      <c r="K189" s="22"/>
      <c r="L189" s="22"/>
      <c r="M189" s="12"/>
      <c r="N189" s="12"/>
      <c r="O189" s="12"/>
      <c r="P189" s="22"/>
      <c r="Q189" s="22"/>
      <c r="R189" s="22"/>
      <c r="S189" s="12"/>
      <c r="T189" s="12"/>
      <c r="U189" s="12"/>
      <c r="V189" s="22"/>
      <c r="W189" s="22"/>
      <c r="X189" s="22"/>
      <c r="Y189" s="12"/>
      <c r="Z189" s="12"/>
      <c r="AA189" s="12"/>
      <c r="AB189" s="22"/>
      <c r="AC189" s="22"/>
      <c r="AD189" s="22"/>
      <c r="AE189" s="12"/>
      <c r="AF189" s="12"/>
      <c r="AG189" s="12"/>
      <c r="AH189" s="22"/>
      <c r="AI189" s="22"/>
      <c r="AJ189" s="22"/>
      <c r="AK189" s="12"/>
      <c r="AL189" s="12"/>
      <c r="AM189" s="27"/>
    </row>
    <row r="190" spans="1:39">
      <c r="A190" s="36" t="s">
        <v>92</v>
      </c>
      <c r="B190" s="18">
        <f t="shared" si="41"/>
        <v>25</v>
      </c>
      <c r="C190" s="5">
        <f>B190/$B$186</f>
        <v>0.25773195876288657</v>
      </c>
      <c r="D190" s="22"/>
      <c r="E190" s="22">
        <v>1</v>
      </c>
      <c r="F190" s="22">
        <v>3</v>
      </c>
      <c r="G190" s="12"/>
      <c r="H190" s="12">
        <v>1</v>
      </c>
      <c r="I190" s="12"/>
      <c r="J190" s="22"/>
      <c r="K190" s="22"/>
      <c r="L190" s="22">
        <v>6</v>
      </c>
      <c r="M190" s="12"/>
      <c r="N190" s="12"/>
      <c r="O190" s="12">
        <v>4</v>
      </c>
      <c r="P190" s="22"/>
      <c r="Q190" s="22"/>
      <c r="R190" s="22">
        <v>2</v>
      </c>
      <c r="S190" s="12"/>
      <c r="T190" s="12">
        <v>1</v>
      </c>
      <c r="U190" s="12">
        <v>2</v>
      </c>
      <c r="V190" s="22"/>
      <c r="W190" s="22">
        <v>1</v>
      </c>
      <c r="X190" s="22">
        <v>1</v>
      </c>
      <c r="Y190" s="12"/>
      <c r="Z190" s="12">
        <v>1</v>
      </c>
      <c r="AA190" s="12"/>
      <c r="AB190" s="22"/>
      <c r="AC190" s="22">
        <v>1</v>
      </c>
      <c r="AD190" s="22">
        <v>1</v>
      </c>
      <c r="AE190" s="12"/>
      <c r="AF190" s="12"/>
      <c r="AG190" s="12"/>
      <c r="AH190" s="22"/>
      <c r="AI190" s="22"/>
      <c r="AJ190" s="22"/>
      <c r="AK190" s="12"/>
      <c r="AL190" s="12"/>
      <c r="AM190" s="27"/>
    </row>
    <row r="191" spans="1:39" ht="17.25" thickBot="1">
      <c r="A191" s="37" t="s">
        <v>93</v>
      </c>
      <c r="B191" s="29">
        <f t="shared" si="41"/>
        <v>7</v>
      </c>
      <c r="C191" s="30">
        <f>B191/$B$186</f>
        <v>7.2164948453608241E-2</v>
      </c>
      <c r="D191" s="31"/>
      <c r="E191" s="31"/>
      <c r="F191" s="31"/>
      <c r="G191" s="32"/>
      <c r="H191" s="32">
        <v>1</v>
      </c>
      <c r="I191" s="32">
        <v>1</v>
      </c>
      <c r="J191" s="31"/>
      <c r="K191" s="31"/>
      <c r="L191" s="31"/>
      <c r="M191" s="32"/>
      <c r="N191" s="32"/>
      <c r="O191" s="32"/>
      <c r="P191" s="31"/>
      <c r="Q191" s="31"/>
      <c r="R191" s="31"/>
      <c r="S191" s="32"/>
      <c r="T191" s="32"/>
      <c r="U191" s="32"/>
      <c r="V191" s="31"/>
      <c r="W191" s="31">
        <v>1</v>
      </c>
      <c r="X191" s="31"/>
      <c r="Y191" s="32"/>
      <c r="Z191" s="32">
        <v>1</v>
      </c>
      <c r="AA191" s="32">
        <v>2</v>
      </c>
      <c r="AB191" s="31"/>
      <c r="AC191" s="31"/>
      <c r="AD191" s="31">
        <v>1</v>
      </c>
      <c r="AE191" s="32"/>
      <c r="AF191" s="32"/>
      <c r="AG191" s="32"/>
      <c r="AH191" s="31"/>
      <c r="AI191" s="31"/>
      <c r="AJ191" s="31"/>
      <c r="AK191" s="32"/>
      <c r="AL191" s="32"/>
      <c r="AM191" s="33"/>
    </row>
    <row r="192" spans="1:39">
      <c r="A192" s="38" t="s">
        <v>94</v>
      </c>
      <c r="B192" s="34">
        <f>SUM(D192:AM192)</f>
        <v>79</v>
      </c>
      <c r="C192" s="40"/>
      <c r="D192" s="34"/>
      <c r="E192" s="34">
        <v>2</v>
      </c>
      <c r="F192" s="34">
        <v>1</v>
      </c>
      <c r="G192" s="34">
        <v>2</v>
      </c>
      <c r="H192" s="34">
        <v>2</v>
      </c>
      <c r="I192" s="34">
        <v>1</v>
      </c>
      <c r="J192" s="34">
        <v>4</v>
      </c>
      <c r="K192" s="34">
        <v>3</v>
      </c>
      <c r="L192" s="34">
        <v>9</v>
      </c>
      <c r="M192" s="34">
        <v>8</v>
      </c>
      <c r="N192" s="34">
        <v>3</v>
      </c>
      <c r="O192" s="34">
        <v>3</v>
      </c>
      <c r="P192" s="34">
        <v>6</v>
      </c>
      <c r="Q192" s="34">
        <v>8</v>
      </c>
      <c r="R192" s="34">
        <v>2</v>
      </c>
      <c r="S192" s="34">
        <v>5</v>
      </c>
      <c r="T192" s="34">
        <v>6</v>
      </c>
      <c r="U192" s="34">
        <v>1</v>
      </c>
      <c r="V192" s="34"/>
      <c r="W192" s="34">
        <v>7</v>
      </c>
      <c r="X192" s="34">
        <v>2</v>
      </c>
      <c r="Y192" s="34">
        <v>1</v>
      </c>
      <c r="Z192" s="34">
        <v>1</v>
      </c>
      <c r="AA192" s="34"/>
      <c r="AB192" s="34">
        <v>1</v>
      </c>
      <c r="AC192" s="34">
        <v>1</v>
      </c>
      <c r="AD192" s="34"/>
      <c r="AE192" s="34"/>
      <c r="AF192" s="34"/>
      <c r="AG192" s="34"/>
      <c r="AH192" s="34"/>
      <c r="AI192" s="34"/>
      <c r="AJ192" s="34"/>
      <c r="AK192" s="34"/>
      <c r="AL192" s="34"/>
      <c r="AM192" s="35"/>
    </row>
    <row r="193" spans="1:39" ht="17.25" thickBot="1">
      <c r="A193" s="41" t="s">
        <v>95</v>
      </c>
      <c r="B193" s="32">
        <f t="shared" si="41"/>
        <v>19</v>
      </c>
      <c r="C193" s="42"/>
      <c r="D193" s="32"/>
      <c r="E193" s="32"/>
      <c r="F193" s="32"/>
      <c r="G193" s="32">
        <v>1</v>
      </c>
      <c r="H193" s="32">
        <v>1</v>
      </c>
      <c r="I193" s="32">
        <v>1</v>
      </c>
      <c r="J193" s="32">
        <v>1</v>
      </c>
      <c r="K193" s="32"/>
      <c r="L193" s="32">
        <v>4</v>
      </c>
      <c r="M193" s="32">
        <v>3</v>
      </c>
      <c r="N193" s="32">
        <v>2</v>
      </c>
      <c r="O193" s="32"/>
      <c r="P193" s="32">
        <v>2</v>
      </c>
      <c r="Q193" s="32">
        <v>2</v>
      </c>
      <c r="R193" s="32"/>
      <c r="S193" s="32">
        <v>1</v>
      </c>
      <c r="T193" s="32"/>
      <c r="U193" s="32">
        <v>1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3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">
    <cfRule type="cellIs" dxfId="38" priority="156" operator="greaterThan">
      <formula>0.4</formula>
    </cfRule>
  </conditionalFormatting>
  <conditionalFormatting sqref="C3:C1048576">
    <cfRule type="cellIs" dxfId="37" priority="6" operator="greaterThan">
      <formula>0.4</formula>
    </cfRule>
  </conditionalFormatting>
  <conditionalFormatting sqref="D4:AM26 D136:AM185">
    <cfRule type="cellIs" dxfId="36" priority="3" operator="greaterThan">
      <formula>0</formula>
    </cfRule>
  </conditionalFormatting>
  <conditionalFormatting sqref="D28:AM43 D45:AM60 D62:AM87">
    <cfRule type="cellIs" dxfId="35" priority="2" operator="greaterThan">
      <formula>0</formula>
    </cfRule>
  </conditionalFormatting>
  <conditionalFormatting sqref="D89:AM123 D125:AM134 D187:AM193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7"/>
  <sheetViews>
    <sheetView zoomScale="85" zoomScaleNormal="85" workbookViewId="0">
      <pane xSplit="1" topLeftCell="B1" activePane="topRight" state="frozen"/>
      <selection pane="topRight" activeCell="C6" sqref="C6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SUM(B4:B26)</f>
        <v>612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33</v>
      </c>
      <c r="C4" s="5">
        <f t="shared" ref="C4:C20" si="1">B4/$B$3</f>
        <v>5.3921568627450983E-2</v>
      </c>
      <c r="D4" s="22">
        <v>2</v>
      </c>
      <c r="E4" s="22"/>
      <c r="F4" s="22"/>
      <c r="G4" s="22"/>
      <c r="H4" s="12">
        <v>3</v>
      </c>
      <c r="I4" s="12"/>
      <c r="J4" s="12"/>
      <c r="K4" s="12">
        <v>6</v>
      </c>
      <c r="L4" s="22">
        <v>3</v>
      </c>
      <c r="M4" s="22"/>
      <c r="N4" s="22"/>
      <c r="O4" s="22"/>
      <c r="P4" s="12">
        <v>2</v>
      </c>
      <c r="Q4" s="12"/>
      <c r="R4" s="12"/>
      <c r="S4" s="12"/>
      <c r="T4" s="22">
        <v>6</v>
      </c>
      <c r="U4" s="22"/>
      <c r="V4" s="22"/>
      <c r="W4" s="22"/>
      <c r="X4" s="12">
        <v>2</v>
      </c>
      <c r="Y4" s="12"/>
      <c r="Z4" s="12"/>
      <c r="AA4" s="12"/>
      <c r="AB4" s="22">
        <v>2</v>
      </c>
      <c r="AC4" s="22"/>
      <c r="AD4" s="22"/>
      <c r="AE4" s="22"/>
      <c r="AF4" s="12">
        <v>3</v>
      </c>
      <c r="AG4" s="12"/>
      <c r="AH4" s="12"/>
      <c r="AI4" s="12"/>
      <c r="AJ4" s="22">
        <v>4</v>
      </c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322</v>
      </c>
      <c r="C5" s="5">
        <f t="shared" si="1"/>
        <v>0.52614379084967322</v>
      </c>
      <c r="D5" s="22">
        <v>8</v>
      </c>
      <c r="E5" s="22">
        <v>4</v>
      </c>
      <c r="F5" s="22">
        <v>10</v>
      </c>
      <c r="G5" s="22">
        <v>9</v>
      </c>
      <c r="H5" s="12">
        <v>4</v>
      </c>
      <c r="I5" s="12">
        <v>2</v>
      </c>
      <c r="J5" s="12">
        <v>17</v>
      </c>
      <c r="K5" s="12"/>
      <c r="L5" s="22">
        <v>8</v>
      </c>
      <c r="M5" s="22">
        <v>10</v>
      </c>
      <c r="N5" s="22">
        <v>16</v>
      </c>
      <c r="O5" s="22">
        <v>6</v>
      </c>
      <c r="P5" s="12">
        <v>6</v>
      </c>
      <c r="Q5" s="12">
        <v>9</v>
      </c>
      <c r="R5" s="12">
        <v>12</v>
      </c>
      <c r="S5" s="12">
        <v>6</v>
      </c>
      <c r="T5" s="22">
        <v>2</v>
      </c>
      <c r="U5" s="22">
        <v>9</v>
      </c>
      <c r="V5" s="22">
        <v>11</v>
      </c>
      <c r="W5" s="22">
        <v>10</v>
      </c>
      <c r="X5" s="12">
        <v>4</v>
      </c>
      <c r="Y5" s="12">
        <v>12</v>
      </c>
      <c r="Z5" s="12">
        <v>11</v>
      </c>
      <c r="AA5" s="12">
        <v>8</v>
      </c>
      <c r="AB5" s="22">
        <v>1</v>
      </c>
      <c r="AC5" s="22">
        <v>7</v>
      </c>
      <c r="AD5" s="22">
        <v>13</v>
      </c>
      <c r="AE5" s="22">
        <v>10</v>
      </c>
      <c r="AF5" s="12">
        <v>7</v>
      </c>
      <c r="AG5" s="12">
        <v>20</v>
      </c>
      <c r="AH5" s="12">
        <v>18</v>
      </c>
      <c r="AI5" s="12">
        <v>8</v>
      </c>
      <c r="AJ5" s="22">
        <v>3</v>
      </c>
      <c r="AK5" s="22">
        <v>16</v>
      </c>
      <c r="AL5" s="22">
        <v>14</v>
      </c>
      <c r="AM5" s="22">
        <v>11</v>
      </c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68</v>
      </c>
      <c r="C6" s="5">
        <f t="shared" si="1"/>
        <v>0.1111111111111111</v>
      </c>
      <c r="D6" s="22">
        <v>3</v>
      </c>
      <c r="E6" s="22"/>
      <c r="F6" s="22"/>
      <c r="G6" s="22"/>
      <c r="H6" s="12">
        <v>2</v>
      </c>
      <c r="I6" s="12">
        <v>2</v>
      </c>
      <c r="J6" s="12">
        <v>2</v>
      </c>
      <c r="K6" s="12">
        <v>2</v>
      </c>
      <c r="L6" s="22">
        <v>5</v>
      </c>
      <c r="M6" s="22">
        <v>2</v>
      </c>
      <c r="N6" s="22"/>
      <c r="O6" s="22"/>
      <c r="P6" s="12">
        <v>3</v>
      </c>
      <c r="Q6" s="12">
        <v>3</v>
      </c>
      <c r="R6" s="12">
        <v>2</v>
      </c>
      <c r="S6" s="12"/>
      <c r="T6" s="22">
        <v>1</v>
      </c>
      <c r="U6" s="22">
        <v>1</v>
      </c>
      <c r="V6" s="22">
        <v>3</v>
      </c>
      <c r="W6" s="22"/>
      <c r="X6" s="12">
        <v>1</v>
      </c>
      <c r="Y6" s="12">
        <v>2</v>
      </c>
      <c r="Z6" s="12">
        <v>2</v>
      </c>
      <c r="AA6" s="12"/>
      <c r="AB6" s="22">
        <v>3</v>
      </c>
      <c r="AC6" s="22"/>
      <c r="AD6" s="22">
        <v>1</v>
      </c>
      <c r="AE6" s="22"/>
      <c r="AF6" s="12">
        <v>7</v>
      </c>
      <c r="AG6" s="12">
        <v>5</v>
      </c>
      <c r="AH6" s="12">
        <v>3</v>
      </c>
      <c r="AI6" s="12"/>
      <c r="AJ6" s="22">
        <v>10</v>
      </c>
      <c r="AK6" s="22">
        <v>3</v>
      </c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8</v>
      </c>
      <c r="C7" s="5">
        <f t="shared" si="1"/>
        <v>1.3071895424836602E-2</v>
      </c>
      <c r="D7" s="22"/>
      <c r="E7" s="22"/>
      <c r="F7" s="22"/>
      <c r="G7" s="22">
        <v>1</v>
      </c>
      <c r="H7" s="12"/>
      <c r="I7" s="12"/>
      <c r="J7" s="12"/>
      <c r="K7" s="12"/>
      <c r="L7" s="22"/>
      <c r="M7" s="22"/>
      <c r="N7" s="22"/>
      <c r="O7" s="22">
        <v>1</v>
      </c>
      <c r="P7" s="12"/>
      <c r="Q7" s="12"/>
      <c r="R7" s="12"/>
      <c r="S7" s="12">
        <v>2</v>
      </c>
      <c r="T7" s="22"/>
      <c r="U7" s="22"/>
      <c r="V7" s="22"/>
      <c r="W7" s="22"/>
      <c r="X7" s="12"/>
      <c r="Y7" s="12"/>
      <c r="Z7" s="12"/>
      <c r="AA7" s="12">
        <v>1</v>
      </c>
      <c r="AB7" s="22"/>
      <c r="AC7" s="22"/>
      <c r="AD7" s="22"/>
      <c r="AE7" s="22">
        <v>2</v>
      </c>
      <c r="AF7" s="12"/>
      <c r="AG7" s="12"/>
      <c r="AH7" s="12"/>
      <c r="AI7" s="12">
        <v>1</v>
      </c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38</v>
      </c>
      <c r="C8" s="5">
        <f t="shared" si="1"/>
        <v>6.2091503267973858E-2</v>
      </c>
      <c r="D8" s="22">
        <v>2</v>
      </c>
      <c r="E8" s="22"/>
      <c r="F8" s="22"/>
      <c r="G8" s="22"/>
      <c r="H8" s="12">
        <v>7</v>
      </c>
      <c r="I8" s="12"/>
      <c r="J8" s="12"/>
      <c r="K8" s="12"/>
      <c r="L8" s="22">
        <v>2</v>
      </c>
      <c r="M8" s="22"/>
      <c r="N8" s="22"/>
      <c r="O8" s="22"/>
      <c r="P8" s="12">
        <v>4</v>
      </c>
      <c r="Q8" s="12"/>
      <c r="R8" s="12"/>
      <c r="S8" s="12"/>
      <c r="T8" s="22">
        <v>6</v>
      </c>
      <c r="U8" s="22"/>
      <c r="V8" s="22"/>
      <c r="W8" s="22"/>
      <c r="X8" s="12">
        <v>6</v>
      </c>
      <c r="Y8" s="12"/>
      <c r="Z8" s="12"/>
      <c r="AA8" s="12"/>
      <c r="AB8" s="22">
        <v>1</v>
      </c>
      <c r="AC8" s="22"/>
      <c r="AD8" s="22"/>
      <c r="AE8" s="22"/>
      <c r="AF8" s="12">
        <v>5</v>
      </c>
      <c r="AG8" s="12"/>
      <c r="AH8" s="12"/>
      <c r="AI8" s="12"/>
      <c r="AJ8" s="22">
        <v>5</v>
      </c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21</v>
      </c>
      <c r="C12" s="5">
        <f t="shared" si="1"/>
        <v>3.4313725490196081E-2</v>
      </c>
      <c r="D12" s="22"/>
      <c r="E12" s="22"/>
      <c r="F12" s="22"/>
      <c r="G12" s="22"/>
      <c r="H12" s="12"/>
      <c r="I12" s="12"/>
      <c r="J12" s="12">
        <v>2</v>
      </c>
      <c r="K12" s="12">
        <v>3</v>
      </c>
      <c r="L12" s="22"/>
      <c r="M12" s="22"/>
      <c r="N12" s="22"/>
      <c r="O12" s="22"/>
      <c r="P12" s="12"/>
      <c r="Q12" s="12">
        <v>1</v>
      </c>
      <c r="R12" s="12">
        <v>1</v>
      </c>
      <c r="S12" s="12"/>
      <c r="T12" s="22">
        <v>1</v>
      </c>
      <c r="U12" s="22"/>
      <c r="V12" s="22">
        <v>2</v>
      </c>
      <c r="W12" s="22"/>
      <c r="X12" s="12">
        <v>1</v>
      </c>
      <c r="Y12" s="12">
        <v>1</v>
      </c>
      <c r="Z12" s="12">
        <v>1</v>
      </c>
      <c r="AA12" s="12"/>
      <c r="AB12" s="22"/>
      <c r="AC12" s="22">
        <v>1</v>
      </c>
      <c r="AD12" s="22">
        <v>2</v>
      </c>
      <c r="AE12" s="22"/>
      <c r="AF12" s="12">
        <v>1</v>
      </c>
      <c r="AG12" s="12">
        <v>1</v>
      </c>
      <c r="AH12" s="12">
        <v>1</v>
      </c>
      <c r="AI12" s="12"/>
      <c r="AJ12" s="22">
        <v>1</v>
      </c>
      <c r="AK12" s="22">
        <v>1</v>
      </c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92</v>
      </c>
      <c r="C13" s="5">
        <f t="shared" si="1"/>
        <v>0.15032679738562091</v>
      </c>
      <c r="D13" s="22">
        <v>1</v>
      </c>
      <c r="E13" s="22">
        <v>1</v>
      </c>
      <c r="F13" s="22">
        <v>4</v>
      </c>
      <c r="G13" s="22"/>
      <c r="H13" s="12"/>
      <c r="I13" s="12">
        <v>1</v>
      </c>
      <c r="J13" s="12">
        <v>8</v>
      </c>
      <c r="K13" s="12"/>
      <c r="L13" s="22">
        <v>4</v>
      </c>
      <c r="M13" s="22">
        <v>2</v>
      </c>
      <c r="N13" s="22">
        <v>6</v>
      </c>
      <c r="O13" s="22">
        <v>4</v>
      </c>
      <c r="P13" s="12"/>
      <c r="Q13" s="12">
        <v>5</v>
      </c>
      <c r="R13" s="12">
        <v>6</v>
      </c>
      <c r="S13" s="12"/>
      <c r="T13" s="22"/>
      <c r="U13" s="22">
        <v>5</v>
      </c>
      <c r="V13" s="22">
        <v>2</v>
      </c>
      <c r="W13" s="22">
        <v>1</v>
      </c>
      <c r="X13" s="12"/>
      <c r="Y13" s="12">
        <v>2</v>
      </c>
      <c r="Z13" s="12">
        <v>3</v>
      </c>
      <c r="AA13" s="12"/>
      <c r="AB13" s="22">
        <v>2</v>
      </c>
      <c r="AC13" s="22">
        <v>6</v>
      </c>
      <c r="AD13" s="22">
        <v>4</v>
      </c>
      <c r="AE13" s="22">
        <v>3</v>
      </c>
      <c r="AF13" s="12">
        <v>1</v>
      </c>
      <c r="AG13" s="12">
        <v>6</v>
      </c>
      <c r="AH13" s="12">
        <v>6</v>
      </c>
      <c r="AI13" s="12">
        <v>2</v>
      </c>
      <c r="AJ13" s="22">
        <v>1</v>
      </c>
      <c r="AK13" s="22">
        <v>1</v>
      </c>
      <c r="AL13" s="22">
        <v>3</v>
      </c>
      <c r="AM13" s="22">
        <v>2</v>
      </c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4.9019607843137254E-3</v>
      </c>
      <c r="D15" s="22"/>
      <c r="E15" s="22"/>
      <c r="F15" s="22"/>
      <c r="G15" s="22"/>
      <c r="H15" s="12">
        <v>1</v>
      </c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>
        <v>1</v>
      </c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>
        <v>1</v>
      </c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2</v>
      </c>
      <c r="C20" s="5">
        <f t="shared" si="1"/>
        <v>3.2679738562091504E-3</v>
      </c>
      <c r="D20" s="22"/>
      <c r="E20" s="22"/>
      <c r="F20" s="22"/>
      <c r="G20" s="22"/>
      <c r="H20" s="12"/>
      <c r="I20" s="12"/>
      <c r="J20" s="12"/>
      <c r="K20" s="12">
        <v>2</v>
      </c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19</v>
      </c>
      <c r="C21" s="5">
        <f t="shared" ref="C21:C26" si="2">B21/$B$3</f>
        <v>3.1045751633986929E-2</v>
      </c>
      <c r="D21" s="22"/>
      <c r="E21" s="22"/>
      <c r="F21" s="22">
        <v>3</v>
      </c>
      <c r="G21" s="22"/>
      <c r="H21" s="12"/>
      <c r="I21" s="12"/>
      <c r="J21" s="12"/>
      <c r="K21" s="12"/>
      <c r="L21" s="22"/>
      <c r="M21" s="22">
        <v>1</v>
      </c>
      <c r="N21" s="22"/>
      <c r="O21" s="22">
        <v>3</v>
      </c>
      <c r="P21" s="12"/>
      <c r="Q21" s="12">
        <v>2</v>
      </c>
      <c r="R21" s="12"/>
      <c r="S21" s="12"/>
      <c r="T21" s="22"/>
      <c r="U21" s="22"/>
      <c r="V21" s="22">
        <v>2</v>
      </c>
      <c r="W21" s="22"/>
      <c r="X21" s="12"/>
      <c r="Y21" s="12"/>
      <c r="Z21" s="12"/>
      <c r="AA21" s="12"/>
      <c r="AB21" s="22"/>
      <c r="AC21" s="22"/>
      <c r="AD21" s="22">
        <v>2</v>
      </c>
      <c r="AE21" s="22">
        <v>1</v>
      </c>
      <c r="AF21" s="12"/>
      <c r="AG21" s="12"/>
      <c r="AH21" s="12"/>
      <c r="AI21" s="12">
        <v>1</v>
      </c>
      <c r="AJ21" s="22"/>
      <c r="AK21" s="22"/>
      <c r="AL21" s="22">
        <v>3</v>
      </c>
      <c r="AM21" s="22">
        <v>1</v>
      </c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5</v>
      </c>
      <c r="C22" s="5">
        <f t="shared" si="2"/>
        <v>8.1699346405228763E-3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>
        <v>2</v>
      </c>
      <c r="AG22" s="20">
        <v>1</v>
      </c>
      <c r="AH22" s="20">
        <v>1</v>
      </c>
      <c r="AI22" s="20"/>
      <c r="AJ22" s="23"/>
      <c r="AK22" s="23">
        <v>1</v>
      </c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206</v>
      </c>
      <c r="B23" s="18">
        <f>SUM(D23:AY23)</f>
        <v>0</v>
      </c>
      <c r="C23" s="5">
        <f t="shared" si="2"/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66" t="s">
        <v>242</v>
      </c>
      <c r="B24" s="18">
        <f>SUM(D24:AY24)</f>
        <v>0</v>
      </c>
      <c r="C24" s="5">
        <f t="shared" si="2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>SUM(D25:AY25)</f>
        <v>0</v>
      </c>
      <c r="C25" s="5">
        <f t="shared" si="2"/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251</v>
      </c>
      <c r="B26" s="29">
        <f>SUM(D26:AY26)</f>
        <v>1</v>
      </c>
      <c r="C26" s="30">
        <f t="shared" si="2"/>
        <v>1.6339869281045752E-3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>
        <v>1</v>
      </c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19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3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7</v>
      </c>
      <c r="C29" s="5">
        <f t="shared" si="3"/>
        <v>0.36842105263157893</v>
      </c>
      <c r="D29" s="22"/>
      <c r="E29" s="22"/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>
        <v>1</v>
      </c>
      <c r="Y29" s="12"/>
      <c r="Z29" s="12"/>
      <c r="AA29" s="12"/>
      <c r="AB29" s="22"/>
      <c r="AC29" s="22"/>
      <c r="AD29" s="22"/>
      <c r="AE29" s="22"/>
      <c r="AF29" s="12">
        <v>1</v>
      </c>
      <c r="AG29" s="12">
        <v>1</v>
      </c>
      <c r="AH29" s="12">
        <v>1</v>
      </c>
      <c r="AI29" s="12"/>
      <c r="AJ29" s="22">
        <v>1</v>
      </c>
      <c r="AK29" s="22"/>
      <c r="AL29" s="22">
        <v>1</v>
      </c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2</v>
      </c>
      <c r="C31" s="5">
        <f t="shared" si="3"/>
        <v>0.10526315789473684</v>
      </c>
      <c r="D31" s="22"/>
      <c r="E31" s="22"/>
      <c r="F31" s="22"/>
      <c r="G31" s="22"/>
      <c r="H31" s="12"/>
      <c r="I31" s="12"/>
      <c r="J31" s="12"/>
      <c r="K31" s="12"/>
      <c r="L31" s="22">
        <v>1</v>
      </c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>
        <v>1</v>
      </c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3"/>
        <v>0.15789473684210525</v>
      </c>
      <c r="D32" s="22"/>
      <c r="E32" s="22"/>
      <c r="F32" s="22"/>
      <c r="G32" s="22"/>
      <c r="H32" s="12">
        <v>1</v>
      </c>
      <c r="I32" s="12"/>
      <c r="J32" s="12"/>
      <c r="K32" s="12"/>
      <c r="L32" s="22">
        <v>1</v>
      </c>
      <c r="M32" s="22"/>
      <c r="N32" s="22"/>
      <c r="O32" s="22"/>
      <c r="P32" s="12">
        <v>1</v>
      </c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5</v>
      </c>
      <c r="C33" s="5">
        <f t="shared" si="3"/>
        <v>0.26315789473684209</v>
      </c>
      <c r="D33" s="22">
        <v>2</v>
      </c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>
        <v>2</v>
      </c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>
        <v>1</v>
      </c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1</v>
      </c>
      <c r="C36" s="5">
        <f t="shared" si="3"/>
        <v>5.2631578947368418E-2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>
        <v>1</v>
      </c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3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3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3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ref="B42" si="4">SUM(D42:AY42)</f>
        <v>0</v>
      </c>
      <c r="C42" s="5">
        <f t="shared" ref="C42" si="5">B42/$B$27</f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32" t="s">
        <v>211</v>
      </c>
      <c r="B43" s="29">
        <f t="shared" si="0"/>
        <v>1</v>
      </c>
      <c r="C43" s="30">
        <f t="shared" si="3"/>
        <v>5.2631578947368418E-2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>
        <v>1</v>
      </c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 t="e">
        <f>B45/$B$44</f>
        <v>#DIV/0!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 t="e">
        <f t="shared" ref="C46:C59" si="6">B46/$B$44</f>
        <v>#DIV/0!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 t="e">
        <f t="shared" si="6"/>
        <v>#DIV/0!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0</v>
      </c>
      <c r="C48" s="5" t="e">
        <f t="shared" si="6"/>
        <v>#DIV/0!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 t="e">
        <f t="shared" si="6"/>
        <v>#DIV/0!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 t="e">
        <f t="shared" si="6"/>
        <v>#DIV/0!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 t="e">
        <f t="shared" si="6"/>
        <v>#DIV/0!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0</v>
      </c>
      <c r="C52" s="5" t="e">
        <f t="shared" si="6"/>
        <v>#DIV/0!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 t="e">
        <f t="shared" si="6"/>
        <v>#DIV/0!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 t="e">
        <f t="shared" si="6"/>
        <v>#DIV/0!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 t="e">
        <f t="shared" si="6"/>
        <v>#DIV/0!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 t="e">
        <f t="shared" si="6"/>
        <v>#DIV/0!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 t="e">
        <f t="shared" si="6"/>
        <v>#DIV/0!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 t="e">
        <f t="shared" si="6"/>
        <v>#DIV/0!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 t="e">
        <f t="shared" si="6"/>
        <v>#DIV/0!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45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7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0</v>
      </c>
      <c r="C62" s="5">
        <f t="shared" si="7"/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7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1</v>
      </c>
      <c r="C64" s="5">
        <f t="shared" si="7"/>
        <v>2.2222222222222223E-2</v>
      </c>
      <c r="D64" s="22"/>
      <c r="E64" s="22"/>
      <c r="F64" s="22"/>
      <c r="G64" s="22"/>
      <c r="H64" s="12"/>
      <c r="I64" s="12"/>
      <c r="J64" s="12"/>
      <c r="K64" s="12"/>
      <c r="L64" s="22">
        <v>1</v>
      </c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1</v>
      </c>
      <c r="C65" s="5">
        <f t="shared" si="7"/>
        <v>2.2222222222222223E-2</v>
      </c>
      <c r="D65" s="22"/>
      <c r="E65" s="22"/>
      <c r="F65" s="22"/>
      <c r="G65" s="22"/>
      <c r="H65" s="12">
        <v>1</v>
      </c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1</v>
      </c>
      <c r="C66" s="5">
        <f t="shared" si="7"/>
        <v>2.2222222222222223E-2</v>
      </c>
      <c r="D66" s="22">
        <v>1</v>
      </c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7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7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1</v>
      </c>
      <c r="C69" s="5">
        <f t="shared" si="7"/>
        <v>2.2222222222222223E-2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>
        <v>1</v>
      </c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7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7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7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8">SUM(D73:AY73)</f>
        <v>0</v>
      </c>
      <c r="C73" s="5">
        <f t="shared" si="7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8"/>
        <v>0</v>
      </c>
      <c r="C74" s="5">
        <f t="shared" si="7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8"/>
        <v>0</v>
      </c>
      <c r="C75" s="5">
        <f t="shared" si="7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4" t="s">
        <v>214</v>
      </c>
      <c r="B76" s="18">
        <f t="shared" si="8"/>
        <v>0</v>
      </c>
      <c r="C76" s="5">
        <f t="shared" si="7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33</v>
      </c>
      <c r="B77" s="18">
        <f t="shared" si="8"/>
        <v>0</v>
      </c>
      <c r="C77" s="5">
        <f t="shared" si="7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8"/>
        <v>38</v>
      </c>
      <c r="C78" s="5">
        <f t="shared" si="7"/>
        <v>0.84444444444444444</v>
      </c>
      <c r="D78" s="22"/>
      <c r="E78" s="22"/>
      <c r="F78" s="22">
        <v>1</v>
      </c>
      <c r="G78" s="22">
        <v>1</v>
      </c>
      <c r="H78" s="12"/>
      <c r="I78" s="12"/>
      <c r="J78" s="12"/>
      <c r="K78" s="12"/>
      <c r="L78" s="22"/>
      <c r="M78" s="22"/>
      <c r="N78" s="22">
        <v>2</v>
      </c>
      <c r="O78" s="22"/>
      <c r="P78" s="12"/>
      <c r="Q78" s="12">
        <v>1</v>
      </c>
      <c r="R78" s="12"/>
      <c r="S78" s="12"/>
      <c r="T78" s="22"/>
      <c r="U78" s="22">
        <v>5</v>
      </c>
      <c r="V78" s="22">
        <v>2</v>
      </c>
      <c r="W78" s="22">
        <v>3</v>
      </c>
      <c r="X78" s="12"/>
      <c r="Y78" s="12">
        <v>5</v>
      </c>
      <c r="Z78" s="12">
        <v>2</v>
      </c>
      <c r="AA78" s="12">
        <v>1</v>
      </c>
      <c r="AB78" s="22"/>
      <c r="AC78" s="22">
        <v>2</v>
      </c>
      <c r="AD78" s="22"/>
      <c r="AE78" s="22"/>
      <c r="AF78" s="12"/>
      <c r="AG78" s="12">
        <v>8</v>
      </c>
      <c r="AH78" s="12">
        <v>4</v>
      </c>
      <c r="AI78" s="12">
        <v>1</v>
      </c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8"/>
        <v>2</v>
      </c>
      <c r="C79" s="5">
        <f t="shared" si="7"/>
        <v>4.4444444444444446E-2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>
        <v>1</v>
      </c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>
        <v>1</v>
      </c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8"/>
        <v>1</v>
      </c>
      <c r="C80" s="5">
        <f t="shared" si="7"/>
        <v>2.2222222222222223E-2</v>
      </c>
      <c r="D80" s="22"/>
      <c r="E80" s="22"/>
      <c r="F80" s="22"/>
      <c r="G80" s="22"/>
      <c r="H80" s="12"/>
      <c r="I80" s="12"/>
      <c r="J80" s="12"/>
      <c r="K80" s="12"/>
      <c r="L80" s="22">
        <v>1</v>
      </c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8"/>
        <v>0</v>
      </c>
      <c r="C81" s="5">
        <f t="shared" si="7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8"/>
        <v>0</v>
      </c>
      <c r="C82" s="5">
        <f t="shared" si="7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8"/>
        <v>0</v>
      </c>
      <c r="C83" s="5">
        <f t="shared" si="7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56" t="s">
        <v>212</v>
      </c>
      <c r="B84" s="18">
        <f t="shared" si="8"/>
        <v>0</v>
      </c>
      <c r="C84" s="5">
        <f t="shared" si="7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46" t="s">
        <v>213</v>
      </c>
      <c r="B85" s="29">
        <f t="shared" si="8"/>
        <v>0</v>
      </c>
      <c r="C85" s="30">
        <f t="shared" si="7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SUM(B87:B120)</f>
        <v>51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0" si="9">SUM(D87:AY87)</f>
        <v>0</v>
      </c>
      <c r="C87" s="5">
        <f t="shared" ref="C87:C120" si="10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9"/>
        <v>1</v>
      </c>
      <c r="C88" s="5">
        <f t="shared" si="10"/>
        <v>1.9607843137254902E-2</v>
      </c>
      <c r="D88" s="22"/>
      <c r="E88" s="22"/>
      <c r="F88" s="22"/>
      <c r="G88" s="22"/>
      <c r="H88" s="12"/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9"/>
        <v>3</v>
      </c>
      <c r="C89" s="5">
        <f t="shared" si="10"/>
        <v>5.8823529411764705E-2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>
        <v>1</v>
      </c>
      <c r="T89" s="22"/>
      <c r="U89" s="22">
        <v>1</v>
      </c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9"/>
        <v>0</v>
      </c>
      <c r="C90" s="5">
        <f t="shared" si="10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9"/>
        <v>6</v>
      </c>
      <c r="C91" s="5">
        <f t="shared" si="10"/>
        <v>0.11764705882352941</v>
      </c>
      <c r="D91" s="22"/>
      <c r="E91" s="22"/>
      <c r="F91" s="22"/>
      <c r="G91" s="22"/>
      <c r="H91" s="12">
        <v>2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>
        <v>1</v>
      </c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>
        <v>1</v>
      </c>
      <c r="AI91" s="12"/>
      <c r="AJ91" s="22"/>
      <c r="AK91" s="22">
        <v>1</v>
      </c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9"/>
        <v>0</v>
      </c>
      <c r="C92" s="5">
        <f t="shared" si="10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9"/>
        <v>0</v>
      </c>
      <c r="C93" s="5">
        <f t="shared" si="10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9"/>
        <v>0</v>
      </c>
      <c r="C94" s="5">
        <f t="shared" si="10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9"/>
        <v>14</v>
      </c>
      <c r="C95" s="5">
        <f t="shared" si="10"/>
        <v>0.27450980392156865</v>
      </c>
      <c r="D95" s="22"/>
      <c r="E95" s="22"/>
      <c r="F95" s="22"/>
      <c r="G95" s="22"/>
      <c r="H95" s="12"/>
      <c r="I95" s="12">
        <v>1</v>
      </c>
      <c r="J95" s="12">
        <v>1</v>
      </c>
      <c r="K95" s="12">
        <v>1</v>
      </c>
      <c r="L95" s="22"/>
      <c r="M95" s="22"/>
      <c r="N95" s="22">
        <v>1</v>
      </c>
      <c r="O95" s="22"/>
      <c r="P95" s="12">
        <v>1</v>
      </c>
      <c r="Q95" s="12"/>
      <c r="R95" s="12"/>
      <c r="S95" s="12"/>
      <c r="T95" s="22"/>
      <c r="U95" s="22"/>
      <c r="V95" s="22"/>
      <c r="W95" s="22"/>
      <c r="X95" s="12">
        <v>1</v>
      </c>
      <c r="Y95" s="12"/>
      <c r="Z95" s="12">
        <v>1</v>
      </c>
      <c r="AA95" s="12"/>
      <c r="AB95" s="22">
        <v>1</v>
      </c>
      <c r="AC95" s="22">
        <v>1</v>
      </c>
      <c r="AD95" s="22"/>
      <c r="AE95" s="22"/>
      <c r="AF95" s="12">
        <v>2</v>
      </c>
      <c r="AG95" s="12"/>
      <c r="AH95" s="12"/>
      <c r="AI95" s="12"/>
      <c r="AJ95" s="22">
        <v>1</v>
      </c>
      <c r="AK95" s="22">
        <v>1</v>
      </c>
      <c r="AL95" s="22">
        <v>1</v>
      </c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49</v>
      </c>
      <c r="B96" s="18">
        <f t="shared" si="9"/>
        <v>0</v>
      </c>
      <c r="C96" s="5">
        <f t="shared" si="10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50</v>
      </c>
      <c r="B97" s="18">
        <f t="shared" si="9"/>
        <v>0</v>
      </c>
      <c r="C97" s="5">
        <f t="shared" si="10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51</v>
      </c>
      <c r="B98" s="18">
        <f t="shared" si="9"/>
        <v>0</v>
      </c>
      <c r="C98" s="5">
        <f t="shared" si="10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52</v>
      </c>
      <c r="B99" s="18">
        <f t="shared" si="9"/>
        <v>0</v>
      </c>
      <c r="C99" s="5">
        <f t="shared" si="10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35</v>
      </c>
      <c r="B100" s="18">
        <f t="shared" si="9"/>
        <v>4</v>
      </c>
      <c r="C100" s="5">
        <f t="shared" si="10"/>
        <v>7.8431372549019607E-2</v>
      </c>
      <c r="D100" s="22"/>
      <c r="E100" s="22"/>
      <c r="F100" s="22"/>
      <c r="G100" s="22"/>
      <c r="H100" s="12"/>
      <c r="I100" s="12"/>
      <c r="J100" s="12">
        <v>1</v>
      </c>
      <c r="K100" s="12">
        <v>1</v>
      </c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>
        <v>1</v>
      </c>
      <c r="AE100" s="22"/>
      <c r="AF100" s="12"/>
      <c r="AG100" s="12"/>
      <c r="AH100" s="12"/>
      <c r="AI100" s="12"/>
      <c r="AJ100" s="22"/>
      <c r="AK100" s="22"/>
      <c r="AL100" s="22">
        <v>1</v>
      </c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66</v>
      </c>
      <c r="B101" s="18">
        <f t="shared" si="9"/>
        <v>19</v>
      </c>
      <c r="C101" s="5">
        <f t="shared" si="10"/>
        <v>0.37254901960784315</v>
      </c>
      <c r="D101" s="22"/>
      <c r="E101" s="22"/>
      <c r="F101" s="22"/>
      <c r="G101" s="22"/>
      <c r="H101" s="12">
        <v>2</v>
      </c>
      <c r="I101" s="12"/>
      <c r="J101" s="12">
        <v>1</v>
      </c>
      <c r="K101" s="12"/>
      <c r="L101" s="22">
        <v>2</v>
      </c>
      <c r="M101" s="22">
        <v>2</v>
      </c>
      <c r="N101" s="22"/>
      <c r="O101" s="22"/>
      <c r="P101" s="12">
        <v>1</v>
      </c>
      <c r="Q101" s="12"/>
      <c r="R101" s="12"/>
      <c r="S101" s="12"/>
      <c r="T101" s="22"/>
      <c r="U101" s="22"/>
      <c r="V101" s="22">
        <v>2</v>
      </c>
      <c r="W101" s="22"/>
      <c r="X101" s="12"/>
      <c r="Y101" s="12"/>
      <c r="Z101" s="12">
        <v>1</v>
      </c>
      <c r="AA101" s="12"/>
      <c r="AB101" s="22"/>
      <c r="AC101" s="22">
        <v>1</v>
      </c>
      <c r="AD101" s="22">
        <v>1</v>
      </c>
      <c r="AE101" s="22"/>
      <c r="AF101" s="12"/>
      <c r="AG101" s="12">
        <v>1</v>
      </c>
      <c r="AH101" s="12">
        <v>1</v>
      </c>
      <c r="AI101" s="12"/>
      <c r="AJ101" s="22">
        <v>2</v>
      </c>
      <c r="AK101" s="22">
        <v>1</v>
      </c>
      <c r="AL101" s="22">
        <v>1</v>
      </c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67</v>
      </c>
      <c r="B102" s="18">
        <f t="shared" si="9"/>
        <v>0</v>
      </c>
      <c r="C102" s="5">
        <f t="shared" si="10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7</v>
      </c>
      <c r="B103" s="18">
        <f t="shared" si="9"/>
        <v>0</v>
      </c>
      <c r="C103" s="5">
        <f t="shared" si="10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137</v>
      </c>
      <c r="B104" s="18">
        <f t="shared" si="9"/>
        <v>0</v>
      </c>
      <c r="C104" s="5">
        <f t="shared" si="10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138</v>
      </c>
      <c r="B105" s="18">
        <f t="shared" si="9"/>
        <v>0</v>
      </c>
      <c r="C105" s="5">
        <f t="shared" si="10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53</v>
      </c>
      <c r="B106" s="18">
        <f t="shared" si="9"/>
        <v>0</v>
      </c>
      <c r="C106" s="5">
        <f t="shared" si="10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54</v>
      </c>
      <c r="B107" s="18">
        <f t="shared" si="9"/>
        <v>0</v>
      </c>
      <c r="C107" s="5">
        <f t="shared" si="10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55</v>
      </c>
      <c r="B108" s="18">
        <f t="shared" si="9"/>
        <v>0</v>
      </c>
      <c r="C108" s="5">
        <f t="shared" si="10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56</v>
      </c>
      <c r="B109" s="18">
        <f t="shared" si="9"/>
        <v>0</v>
      </c>
      <c r="C109" s="5">
        <f t="shared" si="10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57</v>
      </c>
      <c r="B110" s="18">
        <f t="shared" si="9"/>
        <v>0</v>
      </c>
      <c r="C110" s="5">
        <f t="shared" si="10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58</v>
      </c>
      <c r="B111" s="18">
        <f t="shared" si="9"/>
        <v>0</v>
      </c>
      <c r="C111" s="5">
        <f t="shared" si="10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59</v>
      </c>
      <c r="B112" s="18">
        <f t="shared" si="9"/>
        <v>0</v>
      </c>
      <c r="C112" s="5">
        <f t="shared" si="10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60</v>
      </c>
      <c r="B113" s="18">
        <f t="shared" si="9"/>
        <v>0</v>
      </c>
      <c r="C113" s="5">
        <f t="shared" si="10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65</v>
      </c>
      <c r="B114" s="18">
        <f t="shared" si="9"/>
        <v>0</v>
      </c>
      <c r="C114" s="5">
        <f t="shared" si="10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139</v>
      </c>
      <c r="B115" s="18">
        <f t="shared" si="9"/>
        <v>0</v>
      </c>
      <c r="C115" s="5">
        <f t="shared" si="10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61</v>
      </c>
      <c r="B116" s="18">
        <f t="shared" si="9"/>
        <v>0</v>
      </c>
      <c r="C116" s="5">
        <f t="shared" si="10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62</v>
      </c>
      <c r="B117" s="18">
        <f t="shared" si="9"/>
        <v>3</v>
      </c>
      <c r="C117" s="5">
        <f t="shared" si="10"/>
        <v>5.8823529411764705E-2</v>
      </c>
      <c r="D117" s="22"/>
      <c r="E117" s="22"/>
      <c r="F117" s="22"/>
      <c r="G117" s="22"/>
      <c r="H117" s="12"/>
      <c r="I117" s="12"/>
      <c r="J117" s="12"/>
      <c r="K117" s="12">
        <v>1</v>
      </c>
      <c r="L117" s="22"/>
      <c r="M117" s="22"/>
      <c r="N117" s="22"/>
      <c r="O117" s="22">
        <v>2</v>
      </c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63</v>
      </c>
      <c r="B118" s="18">
        <f t="shared" si="9"/>
        <v>0</v>
      </c>
      <c r="C118" s="5">
        <f t="shared" si="10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64</v>
      </c>
      <c r="B119" s="18">
        <f t="shared" si="9"/>
        <v>0</v>
      </c>
      <c r="C119" s="5">
        <f t="shared" si="10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 thickBot="1">
      <c r="A120" s="37" t="s">
        <v>163</v>
      </c>
      <c r="B120" s="29">
        <f t="shared" si="9"/>
        <v>1</v>
      </c>
      <c r="C120" s="30">
        <f t="shared" si="10"/>
        <v>1.9607843137254902E-2</v>
      </c>
      <c r="D120" s="31"/>
      <c r="E120" s="31"/>
      <c r="F120" s="31"/>
      <c r="G120" s="31"/>
      <c r="H120" s="32"/>
      <c r="I120" s="32"/>
      <c r="J120" s="32"/>
      <c r="K120" s="32"/>
      <c r="L120" s="31"/>
      <c r="M120" s="31"/>
      <c r="N120" s="31"/>
      <c r="O120" s="31"/>
      <c r="P120" s="32"/>
      <c r="Q120" s="32"/>
      <c r="R120" s="32"/>
      <c r="S120" s="32"/>
      <c r="T120" s="31"/>
      <c r="U120" s="31"/>
      <c r="V120" s="31"/>
      <c r="W120" s="31"/>
      <c r="X120" s="32"/>
      <c r="Y120" s="32"/>
      <c r="Z120" s="32"/>
      <c r="AA120" s="32"/>
      <c r="AB120" s="31"/>
      <c r="AC120" s="31"/>
      <c r="AD120" s="31"/>
      <c r="AE120" s="31"/>
      <c r="AF120" s="32"/>
      <c r="AG120" s="32"/>
      <c r="AH120" s="32"/>
      <c r="AI120" s="32"/>
      <c r="AJ120" s="31"/>
      <c r="AK120" s="31">
        <v>1</v>
      </c>
      <c r="AL120" s="31"/>
      <c r="AM120" s="31"/>
      <c r="AN120" s="32"/>
      <c r="AO120" s="32"/>
      <c r="AP120" s="32"/>
      <c r="AQ120" s="32"/>
      <c r="AR120" s="31"/>
      <c r="AS120" s="31"/>
      <c r="AT120" s="31"/>
      <c r="AU120" s="31"/>
      <c r="AV120" s="32"/>
      <c r="AW120" s="32"/>
      <c r="AX120" s="32"/>
      <c r="AY120" s="33"/>
    </row>
    <row r="121" spans="1:51">
      <c r="A121" s="38" t="s">
        <v>69</v>
      </c>
      <c r="B121" s="34">
        <f>SUM(B122:B131)</f>
        <v>331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4" t="s">
        <v>96</v>
      </c>
      <c r="P121" s="34" t="s">
        <v>96</v>
      </c>
      <c r="Q121" s="34" t="s">
        <v>96</v>
      </c>
      <c r="R121" s="34" t="s">
        <v>96</v>
      </c>
      <c r="S121" s="34" t="s">
        <v>96</v>
      </c>
      <c r="T121" s="34" t="s">
        <v>96</v>
      </c>
      <c r="U121" s="34" t="s">
        <v>96</v>
      </c>
      <c r="V121" s="34" t="s">
        <v>96</v>
      </c>
      <c r="W121" s="34" t="s">
        <v>96</v>
      </c>
      <c r="X121" s="34" t="s">
        <v>96</v>
      </c>
      <c r="Y121" s="34" t="s">
        <v>96</v>
      </c>
      <c r="Z121" s="34" t="s">
        <v>96</v>
      </c>
      <c r="AA121" s="34" t="s">
        <v>96</v>
      </c>
      <c r="AB121" s="34" t="s">
        <v>96</v>
      </c>
      <c r="AC121" s="34" t="s">
        <v>96</v>
      </c>
      <c r="AD121" s="34" t="s">
        <v>96</v>
      </c>
      <c r="AE121" s="34" t="s">
        <v>96</v>
      </c>
      <c r="AF121" s="34" t="s">
        <v>96</v>
      </c>
      <c r="AG121" s="34" t="s">
        <v>96</v>
      </c>
      <c r="AH121" s="34" t="s">
        <v>96</v>
      </c>
      <c r="AI121" s="34" t="s">
        <v>96</v>
      </c>
      <c r="AJ121" s="34" t="s">
        <v>96</v>
      </c>
      <c r="AK121" s="34" t="s">
        <v>96</v>
      </c>
      <c r="AL121" s="34" t="s">
        <v>96</v>
      </c>
      <c r="AM121" s="34" t="s">
        <v>96</v>
      </c>
      <c r="AN121" s="34" t="s">
        <v>96</v>
      </c>
      <c r="AO121" s="34" t="s">
        <v>96</v>
      </c>
      <c r="AP121" s="34" t="s">
        <v>96</v>
      </c>
      <c r="AQ121" s="34" t="s">
        <v>96</v>
      </c>
      <c r="AR121" s="34" t="s">
        <v>96</v>
      </c>
      <c r="AS121" s="34" t="s">
        <v>96</v>
      </c>
      <c r="AT121" s="34" t="s">
        <v>96</v>
      </c>
      <c r="AU121" s="34" t="s">
        <v>96</v>
      </c>
      <c r="AV121" s="34" t="s">
        <v>96</v>
      </c>
      <c r="AW121" s="34" t="s">
        <v>96</v>
      </c>
      <c r="AX121" s="34" t="s">
        <v>96</v>
      </c>
      <c r="AY121" s="35" t="s">
        <v>96</v>
      </c>
    </row>
    <row r="122" spans="1:51">
      <c r="A122" s="36" t="s">
        <v>36</v>
      </c>
      <c r="B122" s="18">
        <f t="shared" ref="B122:B131" si="11">SUM(D122:AY122)</f>
        <v>109</v>
      </c>
      <c r="C122" s="5">
        <f t="shared" ref="C122:C131" si="12">B122/$B$121</f>
        <v>0.32930513595166161</v>
      </c>
      <c r="D122" s="22">
        <v>2</v>
      </c>
      <c r="E122" s="22"/>
      <c r="F122" s="22">
        <v>5</v>
      </c>
      <c r="G122" s="22">
        <v>1</v>
      </c>
      <c r="H122" s="12">
        <v>1</v>
      </c>
      <c r="I122" s="12">
        <v>2</v>
      </c>
      <c r="J122" s="12">
        <v>5</v>
      </c>
      <c r="K122" s="12">
        <v>3</v>
      </c>
      <c r="L122" s="22">
        <v>3</v>
      </c>
      <c r="M122" s="22">
        <v>1</v>
      </c>
      <c r="N122" s="22">
        <v>2</v>
      </c>
      <c r="O122" s="22">
        <v>3</v>
      </c>
      <c r="P122" s="12">
        <v>4</v>
      </c>
      <c r="Q122" s="12">
        <v>2</v>
      </c>
      <c r="R122" s="12">
        <v>3</v>
      </c>
      <c r="S122" s="12">
        <v>1</v>
      </c>
      <c r="T122" s="22">
        <v>4</v>
      </c>
      <c r="U122" s="22">
        <v>3</v>
      </c>
      <c r="V122" s="22">
        <v>2</v>
      </c>
      <c r="W122" s="22">
        <v>3</v>
      </c>
      <c r="X122" s="12"/>
      <c r="Y122" s="12">
        <v>2</v>
      </c>
      <c r="Z122" s="12">
        <v>7</v>
      </c>
      <c r="AA122" s="12">
        <v>2</v>
      </c>
      <c r="AB122" s="22">
        <v>7</v>
      </c>
      <c r="AC122" s="22">
        <v>3</v>
      </c>
      <c r="AD122" s="22">
        <v>4</v>
      </c>
      <c r="AE122" s="22">
        <v>3</v>
      </c>
      <c r="AF122" s="12">
        <v>6</v>
      </c>
      <c r="AG122" s="12">
        <v>5</v>
      </c>
      <c r="AH122" s="12">
        <v>5</v>
      </c>
      <c r="AI122" s="12"/>
      <c r="AJ122" s="22">
        <v>2</v>
      </c>
      <c r="AK122" s="22">
        <v>7</v>
      </c>
      <c r="AL122" s="22">
        <v>4</v>
      </c>
      <c r="AM122" s="22">
        <v>2</v>
      </c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51" t="s">
        <v>34</v>
      </c>
      <c r="B123" s="18">
        <f t="shared" si="11"/>
        <v>197</v>
      </c>
      <c r="C123" s="5">
        <f t="shared" si="12"/>
        <v>0.595166163141994</v>
      </c>
      <c r="D123" s="22">
        <v>1</v>
      </c>
      <c r="E123" s="22">
        <v>3</v>
      </c>
      <c r="F123" s="22">
        <v>4</v>
      </c>
      <c r="G123" s="22">
        <v>2</v>
      </c>
      <c r="H123" s="12">
        <v>7</v>
      </c>
      <c r="I123" s="12">
        <v>3</v>
      </c>
      <c r="J123" s="12">
        <v>13</v>
      </c>
      <c r="K123" s="12">
        <v>6</v>
      </c>
      <c r="L123" s="22">
        <v>2</v>
      </c>
      <c r="M123" s="22">
        <v>9</v>
      </c>
      <c r="N123" s="22">
        <v>9</v>
      </c>
      <c r="O123" s="22">
        <v>3</v>
      </c>
      <c r="P123" s="12">
        <v>1</v>
      </c>
      <c r="Q123" s="12">
        <v>7</v>
      </c>
      <c r="R123" s="12">
        <v>8</v>
      </c>
      <c r="S123" s="12">
        <v>5</v>
      </c>
      <c r="T123" s="22">
        <v>6</v>
      </c>
      <c r="U123" s="22">
        <v>5</v>
      </c>
      <c r="V123" s="22">
        <v>8</v>
      </c>
      <c r="W123" s="22">
        <v>4</v>
      </c>
      <c r="X123" s="12">
        <v>1</v>
      </c>
      <c r="Y123" s="12">
        <v>6</v>
      </c>
      <c r="Z123" s="12">
        <v>4</v>
      </c>
      <c r="AA123" s="12">
        <v>2</v>
      </c>
      <c r="AB123" s="22">
        <v>1</v>
      </c>
      <c r="AC123" s="22">
        <v>8</v>
      </c>
      <c r="AD123" s="22">
        <v>13</v>
      </c>
      <c r="AE123" s="22">
        <v>3</v>
      </c>
      <c r="AF123" s="12">
        <v>3</v>
      </c>
      <c r="AG123" s="12">
        <v>9</v>
      </c>
      <c r="AH123" s="12">
        <v>11</v>
      </c>
      <c r="AI123" s="12">
        <v>1</v>
      </c>
      <c r="AJ123" s="22">
        <v>4</v>
      </c>
      <c r="AK123" s="22">
        <v>12</v>
      </c>
      <c r="AL123" s="22">
        <v>7</v>
      </c>
      <c r="AM123" s="22">
        <v>6</v>
      </c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51" t="s">
        <v>70</v>
      </c>
      <c r="B124" s="18">
        <f t="shared" si="11"/>
        <v>9</v>
      </c>
      <c r="C124" s="5">
        <f t="shared" si="12"/>
        <v>2.7190332326283987E-2</v>
      </c>
      <c r="D124" s="22">
        <v>2</v>
      </c>
      <c r="E124" s="22"/>
      <c r="F124" s="22"/>
      <c r="G124" s="22"/>
      <c r="H124" s="12"/>
      <c r="I124" s="12"/>
      <c r="J124" s="12"/>
      <c r="K124" s="12"/>
      <c r="L124" s="22">
        <v>1</v>
      </c>
      <c r="M124" s="22"/>
      <c r="N124" s="22"/>
      <c r="O124" s="22"/>
      <c r="P124" s="12">
        <v>1</v>
      </c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>
        <v>1</v>
      </c>
      <c r="AC124" s="22"/>
      <c r="AD124" s="22"/>
      <c r="AE124" s="22"/>
      <c r="AF124" s="12">
        <v>3</v>
      </c>
      <c r="AG124" s="12"/>
      <c r="AH124" s="12"/>
      <c r="AI124" s="12"/>
      <c r="AJ124" s="22">
        <v>1</v>
      </c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51" t="s">
        <v>71</v>
      </c>
      <c r="B125" s="18">
        <f t="shared" si="11"/>
        <v>0</v>
      </c>
      <c r="C125" s="5">
        <f t="shared" si="12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72</v>
      </c>
      <c r="B126" s="18">
        <f t="shared" si="11"/>
        <v>0</v>
      </c>
      <c r="C126" s="5">
        <f t="shared" si="12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51" t="s">
        <v>37</v>
      </c>
      <c r="B127" s="18">
        <f t="shared" si="11"/>
        <v>0</v>
      </c>
      <c r="C127" s="5">
        <f t="shared" si="12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51" t="s">
        <v>38</v>
      </c>
      <c r="B128" s="18">
        <f t="shared" si="11"/>
        <v>0</v>
      </c>
      <c r="C128" s="5">
        <f t="shared" si="12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51" t="s">
        <v>203</v>
      </c>
      <c r="B129" s="18">
        <f t="shared" si="11"/>
        <v>0</v>
      </c>
      <c r="C129" s="5">
        <f t="shared" si="12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9" t="s">
        <v>201</v>
      </c>
      <c r="B130" s="18">
        <f t="shared" si="11"/>
        <v>0</v>
      </c>
      <c r="C130" s="5">
        <f t="shared" si="12"/>
        <v>0</v>
      </c>
      <c r="D130" s="23"/>
      <c r="E130" s="23"/>
      <c r="F130" s="23"/>
      <c r="G130" s="23"/>
      <c r="H130" s="20"/>
      <c r="I130" s="20"/>
      <c r="J130" s="20"/>
      <c r="K130" s="20"/>
      <c r="L130" s="23"/>
      <c r="M130" s="23"/>
      <c r="N130" s="23"/>
      <c r="O130" s="23"/>
      <c r="P130" s="20"/>
      <c r="Q130" s="20"/>
      <c r="R130" s="20"/>
      <c r="S130" s="20"/>
      <c r="T130" s="23"/>
      <c r="U130" s="23"/>
      <c r="V130" s="23"/>
      <c r="W130" s="23"/>
      <c r="X130" s="20"/>
      <c r="Y130" s="20"/>
      <c r="Z130" s="20"/>
      <c r="AA130" s="20"/>
      <c r="AB130" s="23"/>
      <c r="AC130" s="23"/>
      <c r="AD130" s="23"/>
      <c r="AE130" s="23"/>
      <c r="AF130" s="20"/>
      <c r="AG130" s="20"/>
      <c r="AH130" s="20"/>
      <c r="AI130" s="20"/>
      <c r="AJ130" s="23"/>
      <c r="AK130" s="23"/>
      <c r="AL130" s="23"/>
      <c r="AM130" s="23"/>
      <c r="AN130" s="20"/>
      <c r="AO130" s="20"/>
      <c r="AP130" s="20"/>
      <c r="AQ130" s="20"/>
      <c r="AR130" s="23"/>
      <c r="AS130" s="23"/>
      <c r="AT130" s="23"/>
      <c r="AU130" s="23"/>
      <c r="AV130" s="20"/>
      <c r="AW130" s="20"/>
      <c r="AX130" s="20"/>
      <c r="AY130" s="50"/>
    </row>
    <row r="131" spans="1:51" ht="17.25" thickBot="1">
      <c r="A131" s="46" t="s">
        <v>202</v>
      </c>
      <c r="B131" s="29">
        <f t="shared" si="11"/>
        <v>16</v>
      </c>
      <c r="C131" s="5">
        <f t="shared" si="12"/>
        <v>4.8338368580060423E-2</v>
      </c>
      <c r="D131" s="31"/>
      <c r="E131" s="31"/>
      <c r="F131" s="31"/>
      <c r="G131" s="31"/>
      <c r="H131" s="32"/>
      <c r="I131" s="32"/>
      <c r="J131" s="32"/>
      <c r="K131" s="32">
        <v>1</v>
      </c>
      <c r="L131" s="31">
        <v>4</v>
      </c>
      <c r="M131" s="31"/>
      <c r="N131" s="31"/>
      <c r="O131" s="31">
        <v>6</v>
      </c>
      <c r="P131" s="32">
        <v>1</v>
      </c>
      <c r="Q131" s="32"/>
      <c r="R131" s="32"/>
      <c r="S131" s="32"/>
      <c r="T131" s="31"/>
      <c r="U131" s="31"/>
      <c r="V131" s="31"/>
      <c r="W131" s="31"/>
      <c r="X131" s="32">
        <v>1</v>
      </c>
      <c r="Y131" s="32"/>
      <c r="Z131" s="32"/>
      <c r="AA131" s="32">
        <v>1</v>
      </c>
      <c r="AB131" s="31">
        <v>1</v>
      </c>
      <c r="AC131" s="31"/>
      <c r="AD131" s="31"/>
      <c r="AE131" s="31">
        <v>1</v>
      </c>
      <c r="AF131" s="32"/>
      <c r="AG131" s="32"/>
      <c r="AH131" s="32"/>
      <c r="AI131" s="32"/>
      <c r="AJ131" s="31"/>
      <c r="AK131" s="31"/>
      <c r="AL131" s="31"/>
      <c r="AM131" s="31"/>
      <c r="AN131" s="32"/>
      <c r="AO131" s="32"/>
      <c r="AP131" s="32"/>
      <c r="AQ131" s="32"/>
      <c r="AR131" s="31"/>
      <c r="AS131" s="31"/>
      <c r="AT131" s="31"/>
      <c r="AU131" s="31"/>
      <c r="AV131" s="32"/>
      <c r="AW131" s="32"/>
      <c r="AX131" s="32"/>
      <c r="AY131" s="33"/>
    </row>
    <row r="132" spans="1:51">
      <c r="A132" s="38" t="s">
        <v>73</v>
      </c>
      <c r="B132" s="34">
        <f>SUM(B133:B179)</f>
        <v>141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4" t="s">
        <v>96</v>
      </c>
      <c r="P132" s="34" t="s">
        <v>96</v>
      </c>
      <c r="Q132" s="34" t="s">
        <v>96</v>
      </c>
      <c r="R132" s="34" t="s">
        <v>96</v>
      </c>
      <c r="S132" s="34" t="s">
        <v>96</v>
      </c>
      <c r="T132" s="34" t="s">
        <v>96</v>
      </c>
      <c r="U132" s="34" t="s">
        <v>96</v>
      </c>
      <c r="V132" s="34" t="s">
        <v>96</v>
      </c>
      <c r="W132" s="34" t="s">
        <v>96</v>
      </c>
      <c r="X132" s="34" t="s">
        <v>96</v>
      </c>
      <c r="Y132" s="34" t="s">
        <v>96</v>
      </c>
      <c r="Z132" s="34" t="s">
        <v>96</v>
      </c>
      <c r="AA132" s="34" t="s">
        <v>96</v>
      </c>
      <c r="AB132" s="34" t="s">
        <v>96</v>
      </c>
      <c r="AC132" s="34" t="s">
        <v>96</v>
      </c>
      <c r="AD132" s="34" t="s">
        <v>96</v>
      </c>
      <c r="AE132" s="34" t="s">
        <v>96</v>
      </c>
      <c r="AF132" s="34" t="s">
        <v>96</v>
      </c>
      <c r="AG132" s="34" t="s">
        <v>96</v>
      </c>
      <c r="AH132" s="34" t="s">
        <v>96</v>
      </c>
      <c r="AI132" s="34" t="s">
        <v>96</v>
      </c>
      <c r="AJ132" s="34" t="s">
        <v>96</v>
      </c>
      <c r="AK132" s="34" t="s">
        <v>96</v>
      </c>
      <c r="AL132" s="34" t="s">
        <v>96</v>
      </c>
      <c r="AM132" s="34" t="s">
        <v>96</v>
      </c>
      <c r="AN132" s="34" t="s">
        <v>96</v>
      </c>
      <c r="AO132" s="34" t="s">
        <v>96</v>
      </c>
      <c r="AP132" s="34" t="s">
        <v>96</v>
      </c>
      <c r="AQ132" s="34" t="s">
        <v>96</v>
      </c>
      <c r="AR132" s="34" t="s">
        <v>96</v>
      </c>
      <c r="AS132" s="34" t="s">
        <v>96</v>
      </c>
      <c r="AT132" s="34" t="s">
        <v>96</v>
      </c>
      <c r="AU132" s="34" t="s">
        <v>96</v>
      </c>
      <c r="AV132" s="34" t="s">
        <v>96</v>
      </c>
      <c r="AW132" s="34" t="s">
        <v>96</v>
      </c>
      <c r="AX132" s="34" t="s">
        <v>96</v>
      </c>
      <c r="AY132" s="35" t="s">
        <v>96</v>
      </c>
    </row>
    <row r="133" spans="1:51">
      <c r="A133" s="43" t="s">
        <v>1</v>
      </c>
      <c r="B133" s="18">
        <f t="shared" ref="B133:B179" si="13">SUM(D133:AY133)</f>
        <v>6</v>
      </c>
      <c r="C133" s="5">
        <f t="shared" ref="C133:C179" si="14">B133/$B$132</f>
        <v>4.2553191489361701E-2</v>
      </c>
      <c r="D133" s="22"/>
      <c r="E133" s="22"/>
      <c r="F133" s="22"/>
      <c r="G133" s="22"/>
      <c r="H133" s="12">
        <v>1</v>
      </c>
      <c r="I133" s="12"/>
      <c r="J133" s="12"/>
      <c r="K133" s="12"/>
      <c r="L133" s="22">
        <v>1</v>
      </c>
      <c r="M133" s="22"/>
      <c r="N133" s="22"/>
      <c r="O133" s="22"/>
      <c r="P133" s="12"/>
      <c r="Q133" s="12"/>
      <c r="R133" s="12"/>
      <c r="S133" s="12"/>
      <c r="T133" s="22">
        <v>2</v>
      </c>
      <c r="U133" s="22"/>
      <c r="V133" s="22"/>
      <c r="W133" s="22"/>
      <c r="X133" s="12">
        <v>1</v>
      </c>
      <c r="Y133" s="12"/>
      <c r="Z133" s="12"/>
      <c r="AA133" s="12"/>
      <c r="AB133" s="22"/>
      <c r="AC133" s="22"/>
      <c r="AD133" s="22"/>
      <c r="AE133" s="22"/>
      <c r="AF133" s="12">
        <v>1</v>
      </c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2</v>
      </c>
      <c r="B134" s="18">
        <f t="shared" si="13"/>
        <v>56</v>
      </c>
      <c r="C134" s="5">
        <f t="shared" si="14"/>
        <v>0.3971631205673759</v>
      </c>
      <c r="D134" s="22"/>
      <c r="E134" s="22"/>
      <c r="F134" s="22"/>
      <c r="G134" s="22">
        <v>2</v>
      </c>
      <c r="H134" s="12">
        <v>1</v>
      </c>
      <c r="I134" s="12">
        <v>1</v>
      </c>
      <c r="J134" s="12"/>
      <c r="K134" s="12">
        <v>1</v>
      </c>
      <c r="L134" s="22">
        <v>3</v>
      </c>
      <c r="M134" s="22">
        <v>1</v>
      </c>
      <c r="N134" s="22">
        <v>1</v>
      </c>
      <c r="O134" s="22">
        <v>2</v>
      </c>
      <c r="P134" s="12"/>
      <c r="Q134" s="12">
        <v>3</v>
      </c>
      <c r="R134" s="12">
        <v>4</v>
      </c>
      <c r="S134" s="12">
        <v>4</v>
      </c>
      <c r="T134" s="22"/>
      <c r="U134" s="22"/>
      <c r="V134" s="22"/>
      <c r="W134" s="22">
        <v>5</v>
      </c>
      <c r="X134" s="12"/>
      <c r="Y134" s="12">
        <v>2</v>
      </c>
      <c r="Z134" s="12">
        <v>3</v>
      </c>
      <c r="AA134" s="12">
        <v>1</v>
      </c>
      <c r="AB134" s="22">
        <v>2</v>
      </c>
      <c r="AC134" s="22">
        <v>1</v>
      </c>
      <c r="AD134" s="22">
        <v>2</v>
      </c>
      <c r="AE134" s="22"/>
      <c r="AF134" s="12">
        <v>2</v>
      </c>
      <c r="AG134" s="12">
        <v>2</v>
      </c>
      <c r="AH134" s="12">
        <v>5</v>
      </c>
      <c r="AI134" s="12"/>
      <c r="AJ134" s="22">
        <v>1</v>
      </c>
      <c r="AK134" s="22">
        <v>1</v>
      </c>
      <c r="AL134" s="22">
        <v>2</v>
      </c>
      <c r="AM134" s="22">
        <v>4</v>
      </c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3</v>
      </c>
      <c r="B135" s="18">
        <f t="shared" si="13"/>
        <v>17</v>
      </c>
      <c r="C135" s="5">
        <f t="shared" si="14"/>
        <v>0.12056737588652482</v>
      </c>
      <c r="D135" s="22"/>
      <c r="E135" s="22"/>
      <c r="F135" s="22"/>
      <c r="G135" s="22"/>
      <c r="H135" s="12">
        <v>1</v>
      </c>
      <c r="I135" s="12"/>
      <c r="J135" s="12"/>
      <c r="K135" s="12"/>
      <c r="L135" s="22"/>
      <c r="M135" s="22"/>
      <c r="N135" s="22">
        <v>2</v>
      </c>
      <c r="O135" s="22"/>
      <c r="P135" s="12">
        <v>1</v>
      </c>
      <c r="Q135" s="12"/>
      <c r="R135" s="12"/>
      <c r="S135" s="12"/>
      <c r="T135" s="22">
        <v>1</v>
      </c>
      <c r="U135" s="22"/>
      <c r="V135" s="22">
        <v>1</v>
      </c>
      <c r="W135" s="22"/>
      <c r="X135" s="12"/>
      <c r="Y135" s="12">
        <v>2</v>
      </c>
      <c r="Z135" s="12">
        <v>1</v>
      </c>
      <c r="AA135" s="12"/>
      <c r="AB135" s="22">
        <v>1</v>
      </c>
      <c r="AC135" s="22"/>
      <c r="AD135" s="22"/>
      <c r="AE135" s="22"/>
      <c r="AF135" s="12">
        <v>5</v>
      </c>
      <c r="AG135" s="12"/>
      <c r="AH135" s="12"/>
      <c r="AI135" s="12"/>
      <c r="AJ135" s="22">
        <v>2</v>
      </c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4</v>
      </c>
      <c r="B136" s="18">
        <f t="shared" si="13"/>
        <v>2</v>
      </c>
      <c r="C136" s="5">
        <f t="shared" si="14"/>
        <v>1.4184397163120567E-2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>
        <v>2</v>
      </c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5</v>
      </c>
      <c r="B137" s="18">
        <f t="shared" si="13"/>
        <v>10</v>
      </c>
      <c r="C137" s="5">
        <f t="shared" si="14"/>
        <v>7.0921985815602842E-2</v>
      </c>
      <c r="D137" s="22"/>
      <c r="E137" s="22"/>
      <c r="F137" s="22"/>
      <c r="G137" s="22"/>
      <c r="H137" s="12">
        <v>1</v>
      </c>
      <c r="I137" s="12"/>
      <c r="J137" s="12"/>
      <c r="K137" s="12"/>
      <c r="L137" s="22">
        <v>2</v>
      </c>
      <c r="M137" s="22"/>
      <c r="N137" s="22"/>
      <c r="O137" s="22"/>
      <c r="P137" s="12">
        <v>1</v>
      </c>
      <c r="Q137" s="12"/>
      <c r="R137" s="12"/>
      <c r="S137" s="12"/>
      <c r="T137" s="22">
        <v>2</v>
      </c>
      <c r="U137" s="22"/>
      <c r="V137" s="22"/>
      <c r="W137" s="22"/>
      <c r="X137" s="12">
        <v>1</v>
      </c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>
        <v>3</v>
      </c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6</v>
      </c>
      <c r="B138" s="18">
        <f t="shared" si="13"/>
        <v>0</v>
      </c>
      <c r="C138" s="5">
        <f t="shared" si="14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209</v>
      </c>
      <c r="B139" s="18">
        <f t="shared" si="13"/>
        <v>1</v>
      </c>
      <c r="C139" s="5">
        <f t="shared" si="14"/>
        <v>7.0921985815602835E-3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>
        <v>1</v>
      </c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123</v>
      </c>
      <c r="B140" s="18">
        <f t="shared" si="13"/>
        <v>0</v>
      </c>
      <c r="C140" s="5">
        <f t="shared" si="14"/>
        <v>0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17</v>
      </c>
      <c r="B141" s="18">
        <f t="shared" si="13"/>
        <v>0</v>
      </c>
      <c r="C141" s="5">
        <f t="shared" si="14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120</v>
      </c>
      <c r="B142" s="18">
        <f t="shared" si="13"/>
        <v>2</v>
      </c>
      <c r="C142" s="5">
        <f t="shared" si="14"/>
        <v>1.4184397163120567E-2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>
        <v>1</v>
      </c>
      <c r="AE142" s="22"/>
      <c r="AF142" s="12"/>
      <c r="AG142" s="12"/>
      <c r="AH142" s="12">
        <v>1</v>
      </c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121</v>
      </c>
      <c r="B143" s="18">
        <f t="shared" si="13"/>
        <v>17</v>
      </c>
      <c r="C143" s="5">
        <f t="shared" si="14"/>
        <v>0.12056737588652482</v>
      </c>
      <c r="D143" s="22"/>
      <c r="E143" s="22">
        <v>1</v>
      </c>
      <c r="F143" s="22"/>
      <c r="G143" s="22"/>
      <c r="H143" s="12"/>
      <c r="I143" s="12"/>
      <c r="J143" s="12">
        <v>1</v>
      </c>
      <c r="K143" s="12">
        <v>2</v>
      </c>
      <c r="L143" s="22"/>
      <c r="M143" s="22"/>
      <c r="N143" s="22">
        <v>1</v>
      </c>
      <c r="O143" s="22">
        <v>1</v>
      </c>
      <c r="P143" s="12">
        <v>1</v>
      </c>
      <c r="Q143" s="12"/>
      <c r="R143" s="12">
        <v>1</v>
      </c>
      <c r="S143" s="12"/>
      <c r="T143" s="22"/>
      <c r="U143" s="22">
        <v>1</v>
      </c>
      <c r="V143" s="22"/>
      <c r="W143" s="22">
        <v>1</v>
      </c>
      <c r="X143" s="12"/>
      <c r="Y143" s="12"/>
      <c r="Z143" s="12"/>
      <c r="AA143" s="12"/>
      <c r="AB143" s="22"/>
      <c r="AC143" s="22">
        <v>1</v>
      </c>
      <c r="AD143" s="22"/>
      <c r="AE143" s="22"/>
      <c r="AF143" s="12"/>
      <c r="AG143" s="12">
        <v>1</v>
      </c>
      <c r="AH143" s="12">
        <v>3</v>
      </c>
      <c r="AI143" s="12">
        <v>1</v>
      </c>
      <c r="AJ143" s="22">
        <v>1</v>
      </c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127</v>
      </c>
      <c r="B144" s="18">
        <f t="shared" si="13"/>
        <v>0</v>
      </c>
      <c r="C144" s="5">
        <f t="shared" si="14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122</v>
      </c>
      <c r="B145" s="18">
        <f t="shared" si="13"/>
        <v>0</v>
      </c>
      <c r="C145" s="5">
        <f t="shared" si="14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128</v>
      </c>
      <c r="B146" s="18">
        <f t="shared" si="13"/>
        <v>0</v>
      </c>
      <c r="C146" s="5">
        <f t="shared" si="14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129</v>
      </c>
      <c r="B147" s="18">
        <f t="shared" si="13"/>
        <v>0</v>
      </c>
      <c r="C147" s="5">
        <f t="shared" si="14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130</v>
      </c>
      <c r="B148" s="18">
        <f t="shared" si="13"/>
        <v>0</v>
      </c>
      <c r="C148" s="5">
        <f t="shared" si="14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164</v>
      </c>
      <c r="B149" s="18">
        <f t="shared" si="13"/>
        <v>0</v>
      </c>
      <c r="C149" s="5">
        <f t="shared" si="14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165</v>
      </c>
      <c r="B150" s="18">
        <f t="shared" si="13"/>
        <v>0</v>
      </c>
      <c r="C150" s="5">
        <f t="shared" si="14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167</v>
      </c>
      <c r="B151" s="18">
        <f t="shared" si="13"/>
        <v>11</v>
      </c>
      <c r="C151" s="5">
        <f t="shared" si="14"/>
        <v>7.8014184397163122E-2</v>
      </c>
      <c r="D151" s="22"/>
      <c r="E151" s="22"/>
      <c r="F151" s="22">
        <v>2</v>
      </c>
      <c r="G151" s="22"/>
      <c r="H151" s="12"/>
      <c r="I151" s="12"/>
      <c r="J151" s="12">
        <v>1</v>
      </c>
      <c r="K151" s="12">
        <v>2</v>
      </c>
      <c r="L151" s="22"/>
      <c r="M151" s="22"/>
      <c r="N151" s="22"/>
      <c r="O151" s="22">
        <v>1</v>
      </c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>
        <v>1</v>
      </c>
      <c r="AE151" s="22"/>
      <c r="AF151" s="12"/>
      <c r="AG151" s="12"/>
      <c r="AH151" s="12">
        <v>1</v>
      </c>
      <c r="AI151" s="12">
        <v>1</v>
      </c>
      <c r="AJ151" s="22"/>
      <c r="AK151" s="22"/>
      <c r="AL151" s="22"/>
      <c r="AM151" s="22">
        <v>2</v>
      </c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4" t="s">
        <v>169</v>
      </c>
      <c r="B152" s="18">
        <f t="shared" si="13"/>
        <v>0</v>
      </c>
      <c r="C152" s="5">
        <f t="shared" si="14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9</v>
      </c>
      <c r="B153" s="18">
        <f t="shared" si="13"/>
        <v>0</v>
      </c>
      <c r="C153" s="5">
        <f t="shared" si="14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10</v>
      </c>
      <c r="B154" s="18">
        <f t="shared" si="13"/>
        <v>0</v>
      </c>
      <c r="C154" s="5">
        <f t="shared" si="14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11</v>
      </c>
      <c r="B155" s="18">
        <f t="shared" si="13"/>
        <v>2</v>
      </c>
      <c r="C155" s="5">
        <f t="shared" si="14"/>
        <v>1.4184397163120567E-2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>
        <v>1</v>
      </c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>
        <v>1</v>
      </c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12</v>
      </c>
      <c r="B156" s="18">
        <f t="shared" si="13"/>
        <v>0</v>
      </c>
      <c r="C156" s="5">
        <f t="shared" si="14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13</v>
      </c>
      <c r="B157" s="18">
        <f t="shared" si="13"/>
        <v>3</v>
      </c>
      <c r="C157" s="5">
        <f t="shared" si="14"/>
        <v>2.1276595744680851E-2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>
        <v>1</v>
      </c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>
        <v>2</v>
      </c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14</v>
      </c>
      <c r="B158" s="18">
        <f t="shared" si="13"/>
        <v>0</v>
      </c>
      <c r="C158" s="5">
        <f t="shared" si="14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15</v>
      </c>
      <c r="B159" s="18">
        <f t="shared" si="13"/>
        <v>1</v>
      </c>
      <c r="C159" s="5">
        <f t="shared" si="14"/>
        <v>7.0921985815602835E-3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>
        <v>1</v>
      </c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16</v>
      </c>
      <c r="B160" s="18">
        <f t="shared" si="13"/>
        <v>0</v>
      </c>
      <c r="C160" s="5">
        <f t="shared" si="14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18</v>
      </c>
      <c r="B161" s="18">
        <f t="shared" si="13"/>
        <v>0</v>
      </c>
      <c r="C161" s="5">
        <f t="shared" si="14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131</v>
      </c>
      <c r="B162" s="18">
        <f t="shared" si="13"/>
        <v>0</v>
      </c>
      <c r="C162" s="5">
        <f t="shared" si="14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74</v>
      </c>
      <c r="B163" s="18">
        <f t="shared" si="13"/>
        <v>0</v>
      </c>
      <c r="C163" s="5">
        <f t="shared" si="14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75</v>
      </c>
      <c r="B164" s="18">
        <f t="shared" si="13"/>
        <v>0</v>
      </c>
      <c r="C164" s="5">
        <f t="shared" si="14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76</v>
      </c>
      <c r="B165" s="18">
        <f t="shared" si="13"/>
        <v>0</v>
      </c>
      <c r="C165" s="5">
        <f t="shared" si="14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77</v>
      </c>
      <c r="B166" s="18">
        <f t="shared" si="13"/>
        <v>1</v>
      </c>
      <c r="C166" s="5">
        <f t="shared" si="14"/>
        <v>7.0921985815602835E-3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>
        <v>1</v>
      </c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78</v>
      </c>
      <c r="B167" s="18">
        <f t="shared" si="13"/>
        <v>2</v>
      </c>
      <c r="C167" s="5">
        <f t="shared" si="14"/>
        <v>1.4184397163120567E-2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>
        <v>1</v>
      </c>
      <c r="AC167" s="22"/>
      <c r="AD167" s="22"/>
      <c r="AE167" s="22">
        <v>1</v>
      </c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79</v>
      </c>
      <c r="B168" s="18">
        <f t="shared" si="13"/>
        <v>0</v>
      </c>
      <c r="C168" s="5">
        <f t="shared" si="14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80</v>
      </c>
      <c r="B169" s="18">
        <f t="shared" si="13"/>
        <v>1</v>
      </c>
      <c r="C169" s="5">
        <f t="shared" si="14"/>
        <v>7.0921985815602835E-3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>
        <v>1</v>
      </c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81</v>
      </c>
      <c r="B170" s="18">
        <f t="shared" si="13"/>
        <v>0</v>
      </c>
      <c r="C170" s="5">
        <f t="shared" si="14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82</v>
      </c>
      <c r="B171" s="18">
        <f t="shared" si="13"/>
        <v>5</v>
      </c>
      <c r="C171" s="5">
        <f t="shared" si="14"/>
        <v>3.5460992907801421E-2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>
        <v>1</v>
      </c>
      <c r="R171" s="12"/>
      <c r="S171" s="12">
        <v>1</v>
      </c>
      <c r="T171" s="22"/>
      <c r="U171" s="22"/>
      <c r="V171" s="22"/>
      <c r="W171" s="22"/>
      <c r="X171" s="12"/>
      <c r="Y171" s="12">
        <v>1</v>
      </c>
      <c r="Z171" s="12"/>
      <c r="AA171" s="12"/>
      <c r="AB171" s="22"/>
      <c r="AC171" s="22"/>
      <c r="AD171" s="22"/>
      <c r="AE171" s="22">
        <v>1</v>
      </c>
      <c r="AF171" s="12"/>
      <c r="AG171" s="12"/>
      <c r="AH171" s="12"/>
      <c r="AI171" s="12"/>
      <c r="AJ171" s="22"/>
      <c r="AK171" s="22"/>
      <c r="AL171" s="22">
        <v>1</v>
      </c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83</v>
      </c>
      <c r="B172" s="18">
        <f t="shared" si="13"/>
        <v>1</v>
      </c>
      <c r="C172" s="5">
        <f t="shared" si="14"/>
        <v>7.0921985815602835E-3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>
        <v>1</v>
      </c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84</v>
      </c>
      <c r="B173" s="18">
        <f t="shared" si="13"/>
        <v>0</v>
      </c>
      <c r="C173" s="5">
        <f t="shared" si="14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85</v>
      </c>
      <c r="B174" s="18">
        <f t="shared" si="13"/>
        <v>0</v>
      </c>
      <c r="C174" s="5">
        <f t="shared" si="14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86</v>
      </c>
      <c r="B175" s="18">
        <f t="shared" si="13"/>
        <v>0</v>
      </c>
      <c r="C175" s="5">
        <f t="shared" si="14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87</v>
      </c>
      <c r="B176" s="18">
        <f t="shared" si="13"/>
        <v>0</v>
      </c>
      <c r="C176" s="5">
        <f t="shared" si="14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88</v>
      </c>
      <c r="B177" s="18">
        <f t="shared" si="13"/>
        <v>0</v>
      </c>
      <c r="C177" s="5">
        <f t="shared" si="14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89</v>
      </c>
      <c r="B178" s="18">
        <f t="shared" si="13"/>
        <v>3</v>
      </c>
      <c r="C178" s="5">
        <f t="shared" si="14"/>
        <v>2.1276595744680851E-2</v>
      </c>
      <c r="D178" s="22"/>
      <c r="E178" s="22"/>
      <c r="F178" s="22"/>
      <c r="G178" s="22">
        <v>1</v>
      </c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>
        <v>1</v>
      </c>
      <c r="AJ178" s="22"/>
      <c r="AK178" s="22"/>
      <c r="AL178" s="22"/>
      <c r="AM178" s="22">
        <v>1</v>
      </c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 ht="17.25" thickBot="1">
      <c r="A179" s="45" t="s">
        <v>90</v>
      </c>
      <c r="B179" s="29">
        <f t="shared" si="13"/>
        <v>0</v>
      </c>
      <c r="C179" s="30">
        <f t="shared" si="14"/>
        <v>0</v>
      </c>
      <c r="D179" s="31"/>
      <c r="E179" s="31"/>
      <c r="F179" s="31"/>
      <c r="G179" s="31"/>
      <c r="H179" s="32"/>
      <c r="I179" s="32"/>
      <c r="J179" s="32"/>
      <c r="K179" s="32"/>
      <c r="L179" s="31"/>
      <c r="M179" s="31"/>
      <c r="N179" s="31"/>
      <c r="O179" s="31"/>
      <c r="P179" s="32"/>
      <c r="Q179" s="32"/>
      <c r="R179" s="32"/>
      <c r="S179" s="32"/>
      <c r="T179" s="31"/>
      <c r="U179" s="31"/>
      <c r="V179" s="31"/>
      <c r="W179" s="31"/>
      <c r="X179" s="32"/>
      <c r="Y179" s="32"/>
      <c r="Z179" s="32"/>
      <c r="AA179" s="32"/>
      <c r="AB179" s="31"/>
      <c r="AC179" s="31"/>
      <c r="AD179" s="31"/>
      <c r="AE179" s="31"/>
      <c r="AF179" s="32"/>
      <c r="AG179" s="32"/>
      <c r="AH179" s="32"/>
      <c r="AI179" s="32"/>
      <c r="AJ179" s="31"/>
      <c r="AK179" s="31"/>
      <c r="AL179" s="31"/>
      <c r="AM179" s="31"/>
      <c r="AN179" s="32"/>
      <c r="AO179" s="32"/>
      <c r="AP179" s="32"/>
      <c r="AQ179" s="32"/>
      <c r="AR179" s="31"/>
      <c r="AS179" s="31"/>
      <c r="AT179" s="31"/>
      <c r="AU179" s="31"/>
      <c r="AV179" s="32"/>
      <c r="AW179" s="32"/>
      <c r="AX179" s="32"/>
      <c r="AY179" s="33"/>
    </row>
    <row r="180" spans="1:51">
      <c r="A180" s="38" t="s">
        <v>91</v>
      </c>
      <c r="B180" s="34">
        <f>SUM(B181:B185)</f>
        <v>167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4" t="s">
        <v>96</v>
      </c>
      <c r="AB180" s="34" t="s">
        <v>96</v>
      </c>
      <c r="AC180" s="34" t="s">
        <v>96</v>
      </c>
      <c r="AD180" s="34" t="s">
        <v>96</v>
      </c>
      <c r="AE180" s="34" t="s">
        <v>96</v>
      </c>
      <c r="AF180" s="34" t="s">
        <v>96</v>
      </c>
      <c r="AG180" s="34" t="s">
        <v>96</v>
      </c>
      <c r="AH180" s="34" t="s">
        <v>96</v>
      </c>
      <c r="AI180" s="34" t="s">
        <v>96</v>
      </c>
      <c r="AJ180" s="34" t="s">
        <v>96</v>
      </c>
      <c r="AK180" s="34" t="s">
        <v>96</v>
      </c>
      <c r="AL180" s="34" t="s">
        <v>96</v>
      </c>
      <c r="AM180" s="34" t="s">
        <v>96</v>
      </c>
      <c r="AN180" s="34" t="s">
        <v>96</v>
      </c>
      <c r="AO180" s="34" t="s">
        <v>96</v>
      </c>
      <c r="AP180" s="34" t="s">
        <v>96</v>
      </c>
      <c r="AQ180" s="34" t="s">
        <v>96</v>
      </c>
      <c r="AR180" s="34" t="s">
        <v>96</v>
      </c>
      <c r="AS180" s="34" t="s">
        <v>96</v>
      </c>
      <c r="AT180" s="34" t="s">
        <v>96</v>
      </c>
      <c r="AU180" s="34" t="s">
        <v>96</v>
      </c>
      <c r="AV180" s="34" t="s">
        <v>96</v>
      </c>
      <c r="AW180" s="34" t="s">
        <v>96</v>
      </c>
      <c r="AX180" s="34" t="s">
        <v>96</v>
      </c>
      <c r="AY180" s="35" t="s">
        <v>96</v>
      </c>
    </row>
    <row r="181" spans="1:51">
      <c r="A181" s="36" t="s">
        <v>34</v>
      </c>
      <c r="B181" s="18">
        <f t="shared" ref="B181:B187" si="15">SUM(D181:AY181)</f>
        <v>131</v>
      </c>
      <c r="C181" s="5">
        <f>B181/$B$180</f>
        <v>0.78443113772455086</v>
      </c>
      <c r="D181" s="22"/>
      <c r="E181" s="22">
        <v>1</v>
      </c>
      <c r="F181" s="22">
        <v>1</v>
      </c>
      <c r="G181" s="22">
        <v>5</v>
      </c>
      <c r="H181" s="12">
        <v>1</v>
      </c>
      <c r="I181" s="12">
        <v>1</v>
      </c>
      <c r="J181" s="12">
        <v>7</v>
      </c>
      <c r="K181" s="12">
        <v>4</v>
      </c>
      <c r="L181" s="22"/>
      <c r="M181" s="22">
        <v>2</v>
      </c>
      <c r="N181" s="22">
        <v>6</v>
      </c>
      <c r="O181" s="22">
        <v>2</v>
      </c>
      <c r="P181" s="12">
        <v>1</v>
      </c>
      <c r="Q181" s="12">
        <v>5</v>
      </c>
      <c r="R181" s="12">
        <v>1</v>
      </c>
      <c r="S181" s="12">
        <v>2</v>
      </c>
      <c r="T181" s="22">
        <v>1</v>
      </c>
      <c r="U181" s="22">
        <v>4</v>
      </c>
      <c r="V181" s="22">
        <v>6</v>
      </c>
      <c r="W181" s="22">
        <v>6</v>
      </c>
      <c r="X181" s="12"/>
      <c r="Y181" s="12">
        <v>5</v>
      </c>
      <c r="Z181" s="12">
        <v>6</v>
      </c>
      <c r="AA181" s="12">
        <v>4</v>
      </c>
      <c r="AB181" s="22">
        <v>2</v>
      </c>
      <c r="AC181" s="22">
        <v>7</v>
      </c>
      <c r="AD181" s="22">
        <v>4</v>
      </c>
      <c r="AE181" s="22">
        <v>7</v>
      </c>
      <c r="AF181" s="12">
        <v>2</v>
      </c>
      <c r="AG181" s="12">
        <v>9</v>
      </c>
      <c r="AH181" s="12">
        <v>6</v>
      </c>
      <c r="AI181" s="12">
        <v>5</v>
      </c>
      <c r="AJ181" s="22">
        <v>1</v>
      </c>
      <c r="AK181" s="22">
        <v>5</v>
      </c>
      <c r="AL181" s="22">
        <v>7</v>
      </c>
      <c r="AM181" s="22">
        <v>5</v>
      </c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36" t="s">
        <v>5</v>
      </c>
      <c r="B182" s="18">
        <f t="shared" si="15"/>
        <v>15</v>
      </c>
      <c r="C182" s="5">
        <f>B182/$B$180</f>
        <v>8.9820359281437126E-2</v>
      </c>
      <c r="D182" s="22"/>
      <c r="E182" s="22"/>
      <c r="F182" s="22"/>
      <c r="G182" s="22"/>
      <c r="H182" s="12">
        <v>2</v>
      </c>
      <c r="I182" s="12"/>
      <c r="J182" s="12"/>
      <c r="K182" s="12"/>
      <c r="L182" s="22">
        <v>5</v>
      </c>
      <c r="M182" s="22"/>
      <c r="N182" s="22"/>
      <c r="O182" s="22"/>
      <c r="P182" s="12">
        <v>4</v>
      </c>
      <c r="Q182" s="12"/>
      <c r="R182" s="12"/>
      <c r="S182" s="12"/>
      <c r="T182" s="22">
        <v>1</v>
      </c>
      <c r="U182" s="22"/>
      <c r="V182" s="22"/>
      <c r="W182" s="22"/>
      <c r="X182" s="12"/>
      <c r="Y182" s="12"/>
      <c r="Z182" s="12"/>
      <c r="AA182" s="12"/>
      <c r="AB182" s="22"/>
      <c r="AC182" s="22"/>
      <c r="AD182" s="22"/>
      <c r="AE182" s="22"/>
      <c r="AF182" s="12">
        <v>1</v>
      </c>
      <c r="AG182" s="12"/>
      <c r="AH182" s="12"/>
      <c r="AI182" s="12"/>
      <c r="AJ182" s="22">
        <v>1</v>
      </c>
      <c r="AK182" s="22"/>
      <c r="AL182" s="22">
        <v>1</v>
      </c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36" t="s">
        <v>37</v>
      </c>
      <c r="B183" s="18">
        <f t="shared" si="15"/>
        <v>0</v>
      </c>
      <c r="C183" s="5">
        <f>B183/$B$180</f>
        <v>0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92</v>
      </c>
      <c r="B184" s="18">
        <f t="shared" si="15"/>
        <v>16</v>
      </c>
      <c r="C184" s="5">
        <f>B184/$B$180</f>
        <v>9.580838323353294E-2</v>
      </c>
      <c r="D184" s="22"/>
      <c r="E184" s="22"/>
      <c r="F184" s="22"/>
      <c r="G184" s="22"/>
      <c r="H184" s="12"/>
      <c r="I184" s="12"/>
      <c r="J184" s="12"/>
      <c r="K184" s="12"/>
      <c r="L184" s="22">
        <v>3</v>
      </c>
      <c r="M184" s="22"/>
      <c r="N184" s="22"/>
      <c r="O184" s="22"/>
      <c r="P184" s="12">
        <v>2</v>
      </c>
      <c r="Q184" s="12"/>
      <c r="R184" s="12"/>
      <c r="S184" s="12"/>
      <c r="T184" s="22">
        <v>2</v>
      </c>
      <c r="U184" s="22"/>
      <c r="V184" s="22"/>
      <c r="W184" s="22"/>
      <c r="X184" s="12">
        <v>3</v>
      </c>
      <c r="Y184" s="12"/>
      <c r="Z184" s="12"/>
      <c r="AA184" s="12"/>
      <c r="AB184" s="22"/>
      <c r="AC184" s="22"/>
      <c r="AD184" s="22"/>
      <c r="AE184" s="22"/>
      <c r="AF184" s="12">
        <v>2</v>
      </c>
      <c r="AG184" s="12"/>
      <c r="AH184" s="12"/>
      <c r="AI184" s="12"/>
      <c r="AJ184" s="22">
        <v>4</v>
      </c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37" t="s">
        <v>93</v>
      </c>
      <c r="B185" s="29">
        <f t="shared" si="15"/>
        <v>5</v>
      </c>
      <c r="C185" s="30">
        <f>B185/$B$180</f>
        <v>2.9940119760479042E-2</v>
      </c>
      <c r="D185" s="31"/>
      <c r="E185" s="31"/>
      <c r="F185" s="31"/>
      <c r="G185" s="31"/>
      <c r="H185" s="32"/>
      <c r="I185" s="32"/>
      <c r="J185" s="32"/>
      <c r="K185" s="32"/>
      <c r="L185" s="31"/>
      <c r="M185" s="31">
        <v>1</v>
      </c>
      <c r="N185" s="31"/>
      <c r="O185" s="31"/>
      <c r="P185" s="32"/>
      <c r="Q185" s="32"/>
      <c r="R185" s="32"/>
      <c r="S185" s="32"/>
      <c r="T185" s="31">
        <v>1</v>
      </c>
      <c r="U185" s="31"/>
      <c r="V185" s="31"/>
      <c r="W185" s="31"/>
      <c r="X185" s="32"/>
      <c r="Y185" s="32"/>
      <c r="Z185" s="32"/>
      <c r="AA185" s="32"/>
      <c r="AB185" s="31"/>
      <c r="AC185" s="31">
        <v>1</v>
      </c>
      <c r="AD185" s="31"/>
      <c r="AE185" s="31"/>
      <c r="AF185" s="32">
        <v>2</v>
      </c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94</v>
      </c>
      <c r="B186" s="34">
        <f>SUM(D186:AY186)</f>
        <v>86</v>
      </c>
      <c r="C186" s="40"/>
      <c r="D186" s="34"/>
      <c r="E186" s="34">
        <v>1</v>
      </c>
      <c r="F186" s="34">
        <v>2</v>
      </c>
      <c r="G186" s="34"/>
      <c r="H186" s="34">
        <v>6</v>
      </c>
      <c r="I186" s="34">
        <v>1</v>
      </c>
      <c r="J186" s="34">
        <v>1</v>
      </c>
      <c r="K186" s="34"/>
      <c r="L186" s="34">
        <v>10</v>
      </c>
      <c r="M186" s="34">
        <v>1</v>
      </c>
      <c r="N186" s="34">
        <v>6</v>
      </c>
      <c r="O186" s="34"/>
      <c r="P186" s="34">
        <v>4</v>
      </c>
      <c r="Q186" s="34">
        <v>2</v>
      </c>
      <c r="R186" s="34">
        <v>2</v>
      </c>
      <c r="S186" s="34">
        <v>1</v>
      </c>
      <c r="T186" s="34">
        <v>1</v>
      </c>
      <c r="U186" s="34">
        <v>3</v>
      </c>
      <c r="V186" s="34">
        <v>6</v>
      </c>
      <c r="W186" s="34"/>
      <c r="X186" s="34">
        <v>2</v>
      </c>
      <c r="Y186" s="34">
        <v>1</v>
      </c>
      <c r="Z186" s="34">
        <v>8</v>
      </c>
      <c r="AA186" s="34">
        <v>1</v>
      </c>
      <c r="AB186" s="34">
        <v>2</v>
      </c>
      <c r="AC186" s="34">
        <v>3</v>
      </c>
      <c r="AD186" s="34">
        <v>7</v>
      </c>
      <c r="AE186" s="34">
        <v>2</v>
      </c>
      <c r="AF186" s="34">
        <v>1</v>
      </c>
      <c r="AG186" s="34">
        <v>2</v>
      </c>
      <c r="AH186" s="34">
        <v>3</v>
      </c>
      <c r="AI186" s="34"/>
      <c r="AJ186" s="34">
        <v>1</v>
      </c>
      <c r="AK186" s="34">
        <v>2</v>
      </c>
      <c r="AL186" s="34">
        <v>2</v>
      </c>
      <c r="AM186" s="34">
        <v>2</v>
      </c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5"/>
    </row>
    <row r="187" spans="1:51" ht="17.25" thickBot="1">
      <c r="A187" s="41" t="s">
        <v>95</v>
      </c>
      <c r="B187" s="32">
        <f t="shared" si="15"/>
        <v>26</v>
      </c>
      <c r="C187" s="42"/>
      <c r="D187" s="32"/>
      <c r="E187" s="32"/>
      <c r="F187" s="32"/>
      <c r="G187" s="32"/>
      <c r="H187" s="32">
        <v>3</v>
      </c>
      <c r="I187" s="32">
        <v>1</v>
      </c>
      <c r="J187" s="32"/>
      <c r="K187" s="32"/>
      <c r="L187" s="32">
        <v>4</v>
      </c>
      <c r="M187" s="32">
        <v>1</v>
      </c>
      <c r="N187" s="32">
        <v>2</v>
      </c>
      <c r="O187" s="32"/>
      <c r="P187" s="32">
        <v>2</v>
      </c>
      <c r="Q187" s="32"/>
      <c r="R187" s="32">
        <v>1</v>
      </c>
      <c r="S187" s="32"/>
      <c r="T187" s="32">
        <v>1</v>
      </c>
      <c r="U187" s="32"/>
      <c r="V187" s="32">
        <v>2</v>
      </c>
      <c r="W187" s="32"/>
      <c r="X187" s="32">
        <v>1</v>
      </c>
      <c r="Y187" s="32">
        <v>1</v>
      </c>
      <c r="Z187" s="32"/>
      <c r="AA187" s="32">
        <v>1</v>
      </c>
      <c r="AB187" s="32">
        <v>1</v>
      </c>
      <c r="AC187" s="32"/>
      <c r="AD187" s="32">
        <v>1</v>
      </c>
      <c r="AE187" s="32">
        <v>1</v>
      </c>
      <c r="AF187" s="32"/>
      <c r="AG187" s="32">
        <v>1</v>
      </c>
      <c r="AH187" s="32">
        <v>1</v>
      </c>
      <c r="AI187" s="32"/>
      <c r="AJ187" s="32"/>
      <c r="AK187" s="32"/>
      <c r="AL187" s="32"/>
      <c r="AM187" s="32">
        <v>1</v>
      </c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3"/>
    </row>
  </sheetData>
  <autoFilter ref="A3:AY187" xr:uid="{00000000-0009-0000-0000-000002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33" priority="21" operator="greaterThan">
      <formula>0.4</formula>
    </cfRule>
  </conditionalFormatting>
  <conditionalFormatting sqref="C3:C1048576">
    <cfRule type="cellIs" dxfId="32" priority="2" operator="greaterThan">
      <formula>0.4</formula>
    </cfRule>
  </conditionalFormatting>
  <conditionalFormatting sqref="D4:AY26 D28:AY43 D45:AY59 D61:AY85 D87:AY120 D122:AY131 D133:AY179 D181:AY187">
    <cfRule type="cellIs" dxfId="3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7"/>
  <sheetViews>
    <sheetView zoomScaleNormal="100" workbookViewId="0">
      <pane xSplit="1" topLeftCell="B1" activePane="topRight" state="frozen"/>
      <selection pane="topRight" activeCell="A25" sqref="A25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85"/>
      <c r="B1" s="87" t="s">
        <v>114</v>
      </c>
      <c r="C1" s="87"/>
      <c r="D1" s="79" t="s">
        <v>68</v>
      </c>
      <c r="E1" s="80"/>
      <c r="F1" s="82" t="s">
        <v>104</v>
      </c>
      <c r="G1" s="83"/>
      <c r="H1" s="79" t="s">
        <v>143</v>
      </c>
      <c r="I1" s="80"/>
      <c r="J1" s="82" t="s">
        <v>105</v>
      </c>
      <c r="K1" s="83"/>
      <c r="L1" s="79" t="s">
        <v>106</v>
      </c>
      <c r="M1" s="80"/>
      <c r="N1" s="82" t="s">
        <v>107</v>
      </c>
      <c r="O1" s="83"/>
      <c r="P1" s="79" t="s">
        <v>108</v>
      </c>
      <c r="Q1" s="80"/>
      <c r="R1" s="82" t="s">
        <v>109</v>
      </c>
      <c r="S1" s="83"/>
      <c r="T1" s="79" t="s">
        <v>110</v>
      </c>
      <c r="U1" s="80"/>
      <c r="V1" s="82" t="s">
        <v>111</v>
      </c>
      <c r="W1" s="83"/>
      <c r="X1" s="79" t="s">
        <v>112</v>
      </c>
      <c r="Y1" s="80"/>
      <c r="Z1" s="88" t="s">
        <v>113</v>
      </c>
      <c r="AA1" s="88"/>
    </row>
    <row r="2" spans="1:27" ht="17.25" thickBot="1">
      <c r="A2" s="86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SUM(B4:B26)</f>
        <v>143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30</v>
      </c>
      <c r="C4" s="5">
        <f t="shared" ref="C4:C26" si="1">B4/$B$3</f>
        <v>0.20979020979020979</v>
      </c>
      <c r="D4" s="22"/>
      <c r="E4" s="22"/>
      <c r="F4" s="12">
        <v>1</v>
      </c>
      <c r="G4" s="12">
        <v>5</v>
      </c>
      <c r="H4" s="22">
        <v>1</v>
      </c>
      <c r="I4" s="22">
        <v>3</v>
      </c>
      <c r="J4" s="12">
        <v>2</v>
      </c>
      <c r="K4" s="12">
        <v>1</v>
      </c>
      <c r="L4" s="22">
        <v>1</v>
      </c>
      <c r="M4" s="22"/>
      <c r="N4" s="12">
        <v>1</v>
      </c>
      <c r="O4" s="12">
        <v>2</v>
      </c>
      <c r="P4" s="22">
        <v>5</v>
      </c>
      <c r="Q4" s="22"/>
      <c r="R4" s="12">
        <v>6</v>
      </c>
      <c r="S4" s="12"/>
      <c r="T4" s="22">
        <v>2</v>
      </c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32</v>
      </c>
      <c r="C8" s="5">
        <f t="shared" si="1"/>
        <v>0.22377622377622378</v>
      </c>
      <c r="D8" s="22">
        <v>2</v>
      </c>
      <c r="E8" s="22"/>
      <c r="F8" s="12">
        <v>2</v>
      </c>
      <c r="G8" s="12"/>
      <c r="H8" s="22">
        <v>8</v>
      </c>
      <c r="I8" s="22"/>
      <c r="J8" s="12">
        <v>3</v>
      </c>
      <c r="K8" s="12"/>
      <c r="L8" s="22">
        <v>7</v>
      </c>
      <c r="M8" s="22"/>
      <c r="N8" s="12">
        <v>3</v>
      </c>
      <c r="O8" s="12"/>
      <c r="P8" s="22">
        <v>4</v>
      </c>
      <c r="Q8" s="22"/>
      <c r="R8" s="12">
        <v>3</v>
      </c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2.7972027972027972E-2</v>
      </c>
      <c r="D9" s="22"/>
      <c r="E9" s="22"/>
      <c r="F9" s="12"/>
      <c r="G9" s="12"/>
      <c r="H9" s="22"/>
      <c r="I9" s="22">
        <v>3</v>
      </c>
      <c r="J9" s="12"/>
      <c r="K9" s="12"/>
      <c r="L9" s="22"/>
      <c r="M9" s="22">
        <v>1</v>
      </c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40</v>
      </c>
      <c r="C10" s="5">
        <f t="shared" si="1"/>
        <v>0.27972027972027974</v>
      </c>
      <c r="D10" s="22">
        <v>4</v>
      </c>
      <c r="E10" s="22">
        <v>4</v>
      </c>
      <c r="F10" s="12">
        <v>2</v>
      </c>
      <c r="G10" s="12">
        <v>6</v>
      </c>
      <c r="H10" s="22">
        <v>2</v>
      </c>
      <c r="I10" s="22">
        <v>6</v>
      </c>
      <c r="J10" s="12">
        <v>5</v>
      </c>
      <c r="K10" s="12">
        <v>1</v>
      </c>
      <c r="L10" s="22">
        <v>2</v>
      </c>
      <c r="M10" s="22">
        <v>1</v>
      </c>
      <c r="N10" s="12">
        <v>2</v>
      </c>
      <c r="O10" s="12"/>
      <c r="P10" s="22">
        <v>2</v>
      </c>
      <c r="Q10" s="22"/>
      <c r="R10" s="12">
        <v>1</v>
      </c>
      <c r="S10" s="12"/>
      <c r="T10" s="22">
        <v>2</v>
      </c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10</v>
      </c>
      <c r="C14" s="5">
        <f t="shared" si="1"/>
        <v>6.9930069930069935E-2</v>
      </c>
      <c r="D14" s="22"/>
      <c r="E14" s="22">
        <v>3</v>
      </c>
      <c r="F14" s="12"/>
      <c r="G14" s="12"/>
      <c r="H14" s="22"/>
      <c r="I14" s="22">
        <v>4</v>
      </c>
      <c r="J14" s="12"/>
      <c r="K14" s="12">
        <v>1</v>
      </c>
      <c r="L14" s="22"/>
      <c r="M14" s="22"/>
      <c r="N14" s="12"/>
      <c r="O14" s="12">
        <v>2</v>
      </c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10</v>
      </c>
      <c r="C17" s="5">
        <f t="shared" si="1"/>
        <v>6.9930069930069935E-2</v>
      </c>
      <c r="D17" s="22"/>
      <c r="E17" s="22"/>
      <c r="F17" s="12">
        <v>1</v>
      </c>
      <c r="G17" s="12"/>
      <c r="H17" s="22"/>
      <c r="I17" s="22"/>
      <c r="J17" s="12">
        <v>1</v>
      </c>
      <c r="K17" s="12"/>
      <c r="L17" s="22">
        <v>1</v>
      </c>
      <c r="M17" s="22"/>
      <c r="N17" s="12">
        <v>1</v>
      </c>
      <c r="O17" s="12"/>
      <c r="P17" s="22">
        <v>5</v>
      </c>
      <c r="Q17" s="22"/>
      <c r="R17" s="12">
        <v>1</v>
      </c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13</v>
      </c>
      <c r="C20" s="5">
        <f t="shared" si="1"/>
        <v>9.0909090909090912E-2</v>
      </c>
      <c r="D20" s="22"/>
      <c r="E20" s="22"/>
      <c r="F20" s="12"/>
      <c r="G20" s="12"/>
      <c r="H20" s="22">
        <v>2</v>
      </c>
      <c r="I20" s="22"/>
      <c r="J20" s="12">
        <v>3</v>
      </c>
      <c r="K20" s="12"/>
      <c r="L20" s="22"/>
      <c r="M20" s="22"/>
      <c r="N20" s="12">
        <v>4</v>
      </c>
      <c r="O20" s="12"/>
      <c r="P20" s="22">
        <v>3</v>
      </c>
      <c r="Q20" s="22"/>
      <c r="R20" s="12"/>
      <c r="S20" s="12"/>
      <c r="T20" s="22">
        <v>1</v>
      </c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4</v>
      </c>
      <c r="C21" s="5">
        <f t="shared" si="1"/>
        <v>2.7972027972027972E-2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>
        <v>1</v>
      </c>
      <c r="S21" s="12"/>
      <c r="T21" s="22">
        <v>3</v>
      </c>
      <c r="U21" s="22"/>
      <c r="V21" s="12"/>
      <c r="W21" s="12"/>
      <c r="X21" s="22"/>
      <c r="Y21" s="22"/>
      <c r="Z21" s="12"/>
      <c r="AA21" s="27"/>
    </row>
    <row r="22" spans="1:27">
      <c r="A22" s="52" t="s">
        <v>216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2">SUM(D23:AA23)</f>
        <v>0</v>
      </c>
      <c r="C23" s="5">
        <f t="shared" ref="C23:C24" si="3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4">SUM(D25:AA25)</f>
        <v>0</v>
      </c>
      <c r="C25" s="5">
        <f t="shared" ref="C25" si="5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28" t="s">
        <v>211</v>
      </c>
      <c r="B26" s="18">
        <f t="shared" si="0"/>
        <v>0</v>
      </c>
      <c r="C26" s="5">
        <f t="shared" si="1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8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6">SUM(D28:AA28)</f>
        <v>0</v>
      </c>
      <c r="C28" s="5">
        <f t="shared" ref="C28:C43" si="7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6"/>
        <v>6</v>
      </c>
      <c r="C35" s="5">
        <f t="shared" si="7"/>
        <v>0.75</v>
      </c>
      <c r="D35" s="22"/>
      <c r="E35" s="22"/>
      <c r="F35" s="12"/>
      <c r="G35" s="12">
        <v>2</v>
      </c>
      <c r="H35" s="22"/>
      <c r="I35" s="22">
        <v>2</v>
      </c>
      <c r="J35" s="12">
        <v>2</v>
      </c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6"/>
        <v>0</v>
      </c>
      <c r="C38" s="5">
        <f t="shared" si="7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6"/>
        <v>0</v>
      </c>
      <c r="C39" s="5">
        <f t="shared" si="7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12"/>
      <c r="G41" s="12"/>
      <c r="H41" s="22"/>
      <c r="I41" s="22"/>
      <c r="J41" s="12"/>
      <c r="K41" s="12"/>
      <c r="L41" s="22"/>
      <c r="M41" s="22"/>
      <c r="N41" s="12"/>
      <c r="O41" s="12"/>
      <c r="P41" s="22"/>
      <c r="Q41" s="22"/>
      <c r="R41" s="12"/>
      <c r="S41" s="12"/>
      <c r="T41" s="22"/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6"/>
        <v>2</v>
      </c>
      <c r="C42" s="5">
        <f t="shared" si="7"/>
        <v>0.25</v>
      </c>
      <c r="D42" s="23">
        <v>1</v>
      </c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>
        <v>1</v>
      </c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62" t="s">
        <v>234</v>
      </c>
      <c r="B43" s="18">
        <f t="shared" si="6"/>
        <v>0</v>
      </c>
      <c r="C43" s="5">
        <f t="shared" si="7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8">SUM(D45:AA45)</f>
        <v>0</v>
      </c>
      <c r="C45" s="5">
        <f t="shared" ref="C45:C59" si="9"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8"/>
        <v>0</v>
      </c>
      <c r="C46" s="5">
        <f t="shared" si="9"/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8"/>
        <v>1</v>
      </c>
      <c r="C47" s="5">
        <f t="shared" si="9"/>
        <v>1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>
        <v>1</v>
      </c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8"/>
        <v>0</v>
      </c>
      <c r="C57" s="5">
        <f t="shared" si="9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12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0">SUM(D61:AA61)</f>
        <v>0</v>
      </c>
      <c r="C61" s="5">
        <f t="shared" ref="C61:C85" si="11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0"/>
        <v>1</v>
      </c>
      <c r="C62" s="5">
        <f t="shared" si="11"/>
        <v>8.3333333333333329E-2</v>
      </c>
      <c r="D62" s="22"/>
      <c r="E62" s="22"/>
      <c r="F62" s="12">
        <v>1</v>
      </c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0"/>
        <v>0</v>
      </c>
      <c r="C72" s="5">
        <f t="shared" si="11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131</v>
      </c>
      <c r="B75" s="18">
        <f t="shared" si="10"/>
        <v>1</v>
      </c>
      <c r="C75" s="5">
        <f t="shared" si="11"/>
        <v>8.3333333333333329E-2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>
        <v>1</v>
      </c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209</v>
      </c>
      <c r="B76" s="18">
        <f t="shared" si="10"/>
        <v>0</v>
      </c>
      <c r="C76" s="5">
        <f t="shared" si="11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33</v>
      </c>
      <c r="B77" s="18">
        <f t="shared" si="10"/>
        <v>0</v>
      </c>
      <c r="C77" s="5">
        <f t="shared" si="11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0"/>
        <v>0</v>
      </c>
      <c r="C78" s="5">
        <f t="shared" si="11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0"/>
        <v>2</v>
      </c>
      <c r="C80" s="5">
        <f t="shared" si="11"/>
        <v>0.16666666666666666</v>
      </c>
      <c r="D80" s="22"/>
      <c r="E80" s="22"/>
      <c r="F80" s="12">
        <v>1</v>
      </c>
      <c r="G80" s="12"/>
      <c r="H80" s="22"/>
      <c r="I80" s="22"/>
      <c r="J80" s="12"/>
      <c r="K80" s="12"/>
      <c r="L80" s="22">
        <v>1</v>
      </c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0"/>
        <v>4</v>
      </c>
      <c r="C81" s="5">
        <f t="shared" si="11"/>
        <v>0.33333333333333331</v>
      </c>
      <c r="D81" s="22"/>
      <c r="E81" s="22"/>
      <c r="F81" s="12"/>
      <c r="G81" s="12">
        <v>3</v>
      </c>
      <c r="H81" s="22"/>
      <c r="I81" s="22">
        <v>1</v>
      </c>
      <c r="J81" s="12"/>
      <c r="K81" s="12"/>
      <c r="L81" s="22"/>
      <c r="M81" s="22"/>
      <c r="N81" s="12"/>
      <c r="O81" s="12"/>
      <c r="P81" s="22"/>
      <c r="Q81" s="22"/>
      <c r="R81" s="12"/>
      <c r="S81" s="12"/>
      <c r="T81" s="22"/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0"/>
        <v>4</v>
      </c>
      <c r="C83" s="5">
        <f t="shared" si="11"/>
        <v>0.33333333333333331</v>
      </c>
      <c r="D83" s="22"/>
      <c r="E83" s="22"/>
      <c r="F83" s="12"/>
      <c r="G83" s="12"/>
      <c r="H83" s="22">
        <v>2</v>
      </c>
      <c r="I83" s="22"/>
      <c r="J83" s="12"/>
      <c r="K83" s="12"/>
      <c r="L83" s="22"/>
      <c r="M83" s="22"/>
      <c r="N83" s="12">
        <v>2</v>
      </c>
      <c r="O83" s="12"/>
      <c r="P83" s="22"/>
      <c r="Q83" s="22"/>
      <c r="R83" s="12"/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56" t="s">
        <v>217</v>
      </c>
      <c r="B84" s="18">
        <f t="shared" si="10"/>
        <v>0</v>
      </c>
      <c r="C84" s="5">
        <f t="shared" si="11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46" t="s">
        <v>218</v>
      </c>
      <c r="B85" s="18">
        <f t="shared" si="10"/>
        <v>0</v>
      </c>
      <c r="C85" s="5">
        <f t="shared" si="11"/>
        <v>0</v>
      </c>
      <c r="D85" s="31"/>
      <c r="E85" s="31"/>
      <c r="F85" s="32"/>
      <c r="G85" s="32"/>
      <c r="H85" s="31"/>
      <c r="I85" s="31"/>
      <c r="J85" s="32"/>
      <c r="K85" s="32"/>
      <c r="L85" s="31"/>
      <c r="M85" s="31"/>
      <c r="N85" s="32"/>
      <c r="O85" s="32"/>
      <c r="P85" s="31"/>
      <c r="Q85" s="31"/>
      <c r="R85" s="32"/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SUM(B87:B120)</f>
        <v>6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0" si="12">SUM(D87:AA87)</f>
        <v>0</v>
      </c>
      <c r="C87" s="5">
        <f t="shared" ref="C87:C120" si="13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2"/>
        <v>0</v>
      </c>
      <c r="C95" s="5">
        <f t="shared" si="13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49</v>
      </c>
      <c r="B96" s="18">
        <f t="shared" si="12"/>
        <v>0</v>
      </c>
      <c r="C96" s="5">
        <f t="shared" si="13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50</v>
      </c>
      <c r="B97" s="18">
        <f t="shared" si="12"/>
        <v>0</v>
      </c>
      <c r="C97" s="5">
        <f t="shared" si="13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51</v>
      </c>
      <c r="B98" s="18">
        <f t="shared" si="12"/>
        <v>0</v>
      </c>
      <c r="C98" s="5">
        <f t="shared" si="13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52</v>
      </c>
      <c r="B99" s="18">
        <f t="shared" si="12"/>
        <v>0</v>
      </c>
      <c r="C99" s="5">
        <f t="shared" si="13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35</v>
      </c>
      <c r="B100" s="18">
        <f t="shared" si="12"/>
        <v>2</v>
      </c>
      <c r="C100" s="5">
        <f t="shared" si="13"/>
        <v>0.33333333333333331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>
        <v>1</v>
      </c>
      <c r="O100" s="12"/>
      <c r="P100" s="22"/>
      <c r="Q100" s="22"/>
      <c r="R100" s="12"/>
      <c r="S100" s="12"/>
      <c r="T100" s="22">
        <v>1</v>
      </c>
      <c r="U100" s="22"/>
      <c r="V100" s="12"/>
      <c r="W100" s="12"/>
      <c r="X100" s="22"/>
      <c r="Y100" s="22"/>
      <c r="Z100" s="12"/>
      <c r="AA100" s="27"/>
    </row>
    <row r="101" spans="1:27">
      <c r="A101" s="36" t="s">
        <v>66</v>
      </c>
      <c r="B101" s="18">
        <f t="shared" si="12"/>
        <v>1</v>
      </c>
      <c r="C101" s="5">
        <f t="shared" si="13"/>
        <v>0.16666666666666666</v>
      </c>
      <c r="D101" s="22"/>
      <c r="E101" s="22"/>
      <c r="F101" s="12">
        <v>1</v>
      </c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67</v>
      </c>
      <c r="B102" s="18">
        <f t="shared" si="12"/>
        <v>1</v>
      </c>
      <c r="C102" s="5">
        <f t="shared" si="13"/>
        <v>0.16666666666666666</v>
      </c>
      <c r="D102" s="22"/>
      <c r="E102" s="22"/>
      <c r="F102" s="12"/>
      <c r="G102" s="12"/>
      <c r="H102" s="22"/>
      <c r="I102" s="22"/>
      <c r="J102" s="12"/>
      <c r="K102" s="12"/>
      <c r="L102" s="22"/>
      <c r="M102" s="22"/>
      <c r="N102" s="12">
        <v>1</v>
      </c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7</v>
      </c>
      <c r="B103" s="18">
        <f t="shared" si="12"/>
        <v>0</v>
      </c>
      <c r="C103" s="5">
        <f t="shared" si="13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137</v>
      </c>
      <c r="B104" s="18">
        <f t="shared" si="12"/>
        <v>0</v>
      </c>
      <c r="C104" s="5">
        <f t="shared" si="13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138</v>
      </c>
      <c r="B105" s="18">
        <f t="shared" si="12"/>
        <v>1</v>
      </c>
      <c r="C105" s="5">
        <f t="shared" si="13"/>
        <v>0.16666666666666666</v>
      </c>
      <c r="D105" s="22"/>
      <c r="E105" s="22"/>
      <c r="F105" s="12"/>
      <c r="G105" s="12">
        <v>1</v>
      </c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53</v>
      </c>
      <c r="B106" s="18">
        <f t="shared" si="12"/>
        <v>0</v>
      </c>
      <c r="C106" s="5">
        <f t="shared" si="13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54</v>
      </c>
      <c r="B107" s="18">
        <f t="shared" si="12"/>
        <v>0</v>
      </c>
      <c r="C107" s="5">
        <f t="shared" si="13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55</v>
      </c>
      <c r="B108" s="18">
        <f t="shared" si="12"/>
        <v>0</v>
      </c>
      <c r="C108" s="5">
        <f t="shared" si="13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56</v>
      </c>
      <c r="B109" s="18">
        <f t="shared" si="12"/>
        <v>0</v>
      </c>
      <c r="C109" s="5">
        <f t="shared" si="13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57</v>
      </c>
      <c r="B110" s="18">
        <f t="shared" si="12"/>
        <v>1</v>
      </c>
      <c r="C110" s="5">
        <f t="shared" si="13"/>
        <v>0.16666666666666666</v>
      </c>
      <c r="D110" s="22"/>
      <c r="E110" s="22"/>
      <c r="F110" s="12"/>
      <c r="G110" s="12">
        <v>1</v>
      </c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58</v>
      </c>
      <c r="B111" s="18">
        <f t="shared" si="12"/>
        <v>0</v>
      </c>
      <c r="C111" s="5">
        <f t="shared" si="13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59</v>
      </c>
      <c r="B112" s="18">
        <f t="shared" si="12"/>
        <v>0</v>
      </c>
      <c r="C112" s="5">
        <f t="shared" si="13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60</v>
      </c>
      <c r="B113" s="18">
        <f t="shared" si="12"/>
        <v>0</v>
      </c>
      <c r="C113" s="5">
        <f t="shared" si="13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65</v>
      </c>
      <c r="B114" s="18">
        <f t="shared" si="12"/>
        <v>0</v>
      </c>
      <c r="C114" s="5">
        <f t="shared" si="13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139</v>
      </c>
      <c r="B115" s="18">
        <f t="shared" si="12"/>
        <v>0</v>
      </c>
      <c r="C115" s="5">
        <f t="shared" si="13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61</v>
      </c>
      <c r="B116" s="18">
        <f t="shared" si="12"/>
        <v>0</v>
      </c>
      <c r="C116" s="5">
        <f t="shared" si="13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62</v>
      </c>
      <c r="B117" s="18">
        <f t="shared" si="12"/>
        <v>0</v>
      </c>
      <c r="C117" s="5">
        <f t="shared" si="13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63</v>
      </c>
      <c r="B118" s="18">
        <f t="shared" si="12"/>
        <v>0</v>
      </c>
      <c r="C118" s="5">
        <f t="shared" si="13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64</v>
      </c>
      <c r="B119" s="18">
        <f t="shared" si="12"/>
        <v>0</v>
      </c>
      <c r="C119" s="5">
        <f t="shared" si="13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 thickBot="1">
      <c r="A120" s="37" t="s">
        <v>163</v>
      </c>
      <c r="B120" s="29">
        <f t="shared" si="12"/>
        <v>0</v>
      </c>
      <c r="C120" s="30">
        <f t="shared" si="13"/>
        <v>0</v>
      </c>
      <c r="D120" s="31"/>
      <c r="E120" s="31"/>
      <c r="F120" s="32"/>
      <c r="G120" s="32"/>
      <c r="H120" s="31"/>
      <c r="I120" s="31"/>
      <c r="J120" s="32"/>
      <c r="K120" s="32"/>
      <c r="L120" s="31"/>
      <c r="M120" s="31"/>
      <c r="N120" s="32"/>
      <c r="O120" s="32"/>
      <c r="P120" s="31"/>
      <c r="Q120" s="31"/>
      <c r="R120" s="32"/>
      <c r="S120" s="32"/>
      <c r="T120" s="31"/>
      <c r="U120" s="31"/>
      <c r="V120" s="32"/>
      <c r="W120" s="32"/>
      <c r="X120" s="31"/>
      <c r="Y120" s="31"/>
      <c r="Z120" s="32"/>
      <c r="AA120" s="33"/>
    </row>
    <row r="121" spans="1:27">
      <c r="A121" s="38" t="s">
        <v>69</v>
      </c>
      <c r="B121" s="34">
        <f>SUM(B122:B131)</f>
        <v>57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4" t="s">
        <v>96</v>
      </c>
      <c r="P121" s="34" t="s">
        <v>96</v>
      </c>
      <c r="Q121" s="34" t="s">
        <v>96</v>
      </c>
      <c r="R121" s="34" t="s">
        <v>96</v>
      </c>
      <c r="S121" s="34" t="s">
        <v>96</v>
      </c>
      <c r="T121" s="34" t="s">
        <v>96</v>
      </c>
      <c r="U121" s="34" t="s">
        <v>96</v>
      </c>
      <c r="V121" s="34" t="s">
        <v>96</v>
      </c>
      <c r="W121" s="34" t="s">
        <v>96</v>
      </c>
      <c r="X121" s="34" t="s">
        <v>96</v>
      </c>
      <c r="Y121" s="34" t="s">
        <v>96</v>
      </c>
      <c r="Z121" s="34" t="s">
        <v>96</v>
      </c>
      <c r="AA121" s="35" t="s">
        <v>96</v>
      </c>
    </row>
    <row r="122" spans="1:27">
      <c r="A122" s="36" t="s">
        <v>36</v>
      </c>
      <c r="B122" s="18">
        <f t="shared" ref="B122:B131" si="14">SUM(D122:AA122)</f>
        <v>11</v>
      </c>
      <c r="C122" s="5">
        <f t="shared" ref="C122:C131" si="15">B122/$B$121</f>
        <v>0.19298245614035087</v>
      </c>
      <c r="D122" s="22"/>
      <c r="E122" s="22"/>
      <c r="F122" s="12">
        <v>2</v>
      </c>
      <c r="G122" s="12">
        <v>1</v>
      </c>
      <c r="H122" s="22">
        <v>3</v>
      </c>
      <c r="I122" s="22"/>
      <c r="J122" s="12"/>
      <c r="K122" s="12"/>
      <c r="L122" s="22">
        <v>2</v>
      </c>
      <c r="M122" s="22"/>
      <c r="N122" s="12">
        <v>2</v>
      </c>
      <c r="O122" s="12"/>
      <c r="P122" s="22"/>
      <c r="Q122" s="22"/>
      <c r="R122" s="12">
        <v>1</v>
      </c>
      <c r="S122" s="12"/>
      <c r="T122" s="22"/>
      <c r="U122" s="22"/>
      <c r="V122" s="12"/>
      <c r="W122" s="12"/>
      <c r="X122" s="22"/>
      <c r="Y122" s="22"/>
      <c r="Z122" s="12"/>
      <c r="AA122" s="27"/>
    </row>
    <row r="123" spans="1:27">
      <c r="A123" s="36" t="s">
        <v>34</v>
      </c>
      <c r="B123" s="18">
        <f t="shared" si="14"/>
        <v>19</v>
      </c>
      <c r="C123" s="5">
        <f t="shared" si="15"/>
        <v>0.33333333333333331</v>
      </c>
      <c r="D123" s="22"/>
      <c r="E123" s="22"/>
      <c r="F123" s="12">
        <v>2</v>
      </c>
      <c r="G123" s="12"/>
      <c r="H123" s="22">
        <v>2</v>
      </c>
      <c r="I123" s="22"/>
      <c r="J123" s="12">
        <v>3</v>
      </c>
      <c r="K123" s="12"/>
      <c r="L123" s="22"/>
      <c r="M123" s="22"/>
      <c r="N123" s="12">
        <v>3</v>
      </c>
      <c r="O123" s="12"/>
      <c r="P123" s="22">
        <v>8</v>
      </c>
      <c r="Q123" s="22"/>
      <c r="R123" s="12">
        <v>1</v>
      </c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36" t="s">
        <v>70</v>
      </c>
      <c r="B124" s="18">
        <f t="shared" si="14"/>
        <v>10</v>
      </c>
      <c r="C124" s="5">
        <f t="shared" si="15"/>
        <v>0.17543859649122806</v>
      </c>
      <c r="D124" s="22"/>
      <c r="E124" s="22"/>
      <c r="F124" s="12">
        <v>2</v>
      </c>
      <c r="G124" s="12">
        <v>1</v>
      </c>
      <c r="H124" s="22"/>
      <c r="I124" s="22">
        <v>1</v>
      </c>
      <c r="J124" s="12">
        <v>2</v>
      </c>
      <c r="K124" s="12"/>
      <c r="L124" s="22"/>
      <c r="M124" s="22"/>
      <c r="N124" s="12">
        <v>1</v>
      </c>
      <c r="O124" s="12"/>
      <c r="P124" s="22">
        <v>2</v>
      </c>
      <c r="Q124" s="22"/>
      <c r="R124" s="12"/>
      <c r="S124" s="12"/>
      <c r="T124" s="22">
        <v>1</v>
      </c>
      <c r="U124" s="22"/>
      <c r="V124" s="12"/>
      <c r="W124" s="12"/>
      <c r="X124" s="22"/>
      <c r="Y124" s="22"/>
      <c r="Z124" s="12"/>
      <c r="AA124" s="27"/>
    </row>
    <row r="125" spans="1:27">
      <c r="A125" s="43" t="s">
        <v>71</v>
      </c>
      <c r="B125" s="18">
        <f t="shared" si="14"/>
        <v>0</v>
      </c>
      <c r="C125" s="5">
        <f t="shared" si="15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72</v>
      </c>
      <c r="B126" s="18">
        <f t="shared" si="14"/>
        <v>0</v>
      </c>
      <c r="C126" s="5">
        <f t="shared" si="15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37</v>
      </c>
      <c r="B127" s="18">
        <f t="shared" si="14"/>
        <v>17</v>
      </c>
      <c r="C127" s="5">
        <f t="shared" si="15"/>
        <v>0.2982456140350877</v>
      </c>
      <c r="D127" s="22"/>
      <c r="E127" s="22">
        <v>4</v>
      </c>
      <c r="F127" s="12"/>
      <c r="G127" s="12">
        <v>2</v>
      </c>
      <c r="H127" s="22"/>
      <c r="I127" s="22">
        <v>7</v>
      </c>
      <c r="J127" s="12"/>
      <c r="K127" s="12">
        <v>1</v>
      </c>
      <c r="L127" s="22"/>
      <c r="M127" s="22"/>
      <c r="N127" s="12"/>
      <c r="O127" s="12">
        <v>3</v>
      </c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38</v>
      </c>
      <c r="B128" s="18">
        <f t="shared" si="14"/>
        <v>0</v>
      </c>
      <c r="C128" s="5">
        <f t="shared" si="15"/>
        <v>0</v>
      </c>
      <c r="D128" s="22"/>
      <c r="E128" s="22"/>
      <c r="F128" s="12"/>
      <c r="G128" s="12"/>
      <c r="H128" s="22"/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40</v>
      </c>
      <c r="B129" s="18">
        <f t="shared" si="14"/>
        <v>0</v>
      </c>
      <c r="C129" s="5">
        <f t="shared" si="15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56" t="s">
        <v>219</v>
      </c>
      <c r="B130" s="18">
        <f t="shared" si="14"/>
        <v>0</v>
      </c>
      <c r="C130" s="5">
        <f t="shared" si="15"/>
        <v>0</v>
      </c>
      <c r="D130" s="23"/>
      <c r="E130" s="23"/>
      <c r="F130" s="20"/>
      <c r="G130" s="20"/>
      <c r="H130" s="23"/>
      <c r="I130" s="23"/>
      <c r="J130" s="20"/>
      <c r="K130" s="20"/>
      <c r="L130" s="23"/>
      <c r="M130" s="23"/>
      <c r="N130" s="20"/>
      <c r="O130" s="20"/>
      <c r="P130" s="23"/>
      <c r="Q130" s="23"/>
      <c r="R130" s="20"/>
      <c r="S130" s="20"/>
      <c r="T130" s="23"/>
      <c r="U130" s="23"/>
      <c r="V130" s="20"/>
      <c r="W130" s="20"/>
      <c r="X130" s="23"/>
      <c r="Y130" s="23"/>
      <c r="Z130" s="20"/>
      <c r="AA130" s="50"/>
    </row>
    <row r="131" spans="1:27" ht="17.25" thickBot="1">
      <c r="A131" s="46" t="s">
        <v>213</v>
      </c>
      <c r="B131" s="18">
        <f t="shared" si="14"/>
        <v>0</v>
      </c>
      <c r="C131" s="5">
        <f t="shared" si="15"/>
        <v>0</v>
      </c>
      <c r="D131" s="31"/>
      <c r="E131" s="31"/>
      <c r="F131" s="32"/>
      <c r="G131" s="32"/>
      <c r="H131" s="31"/>
      <c r="I131" s="31"/>
      <c r="J131" s="32"/>
      <c r="K131" s="32"/>
      <c r="L131" s="31"/>
      <c r="M131" s="31"/>
      <c r="N131" s="32"/>
      <c r="O131" s="32"/>
      <c r="P131" s="31"/>
      <c r="Q131" s="31"/>
      <c r="R131" s="32"/>
      <c r="S131" s="32"/>
      <c r="T131" s="31"/>
      <c r="U131" s="31"/>
      <c r="V131" s="32"/>
      <c r="W131" s="32"/>
      <c r="X131" s="31"/>
      <c r="Y131" s="31"/>
      <c r="Z131" s="32"/>
      <c r="AA131" s="33"/>
    </row>
    <row r="132" spans="1:27">
      <c r="A132" s="38" t="s">
        <v>73</v>
      </c>
      <c r="B132" s="34">
        <f>SUM(B133:B179)</f>
        <v>19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4" t="s">
        <v>96</v>
      </c>
      <c r="P132" s="34" t="s">
        <v>96</v>
      </c>
      <c r="Q132" s="34" t="s">
        <v>96</v>
      </c>
      <c r="R132" s="34" t="s">
        <v>96</v>
      </c>
      <c r="S132" s="34" t="s">
        <v>96</v>
      </c>
      <c r="T132" s="34" t="s">
        <v>96</v>
      </c>
      <c r="U132" s="34" t="s">
        <v>96</v>
      </c>
      <c r="V132" s="34" t="s">
        <v>96</v>
      </c>
      <c r="W132" s="34" t="s">
        <v>96</v>
      </c>
      <c r="X132" s="34" t="s">
        <v>96</v>
      </c>
      <c r="Y132" s="34" t="s">
        <v>96</v>
      </c>
      <c r="Z132" s="34" t="s">
        <v>96</v>
      </c>
      <c r="AA132" s="35" t="s">
        <v>96</v>
      </c>
    </row>
    <row r="133" spans="1:27">
      <c r="A133" s="43" t="s">
        <v>1</v>
      </c>
      <c r="B133" s="18">
        <f t="shared" ref="B133:B179" si="16">SUM(D133:AA133)</f>
        <v>2</v>
      </c>
      <c r="C133" s="5">
        <f t="shared" ref="C133:C179" si="17">B133/$B$132</f>
        <v>0.10526315789473684</v>
      </c>
      <c r="D133" s="22"/>
      <c r="E133" s="22"/>
      <c r="F133" s="12"/>
      <c r="G133" s="12"/>
      <c r="H133" s="22"/>
      <c r="I133" s="22"/>
      <c r="J133" s="12">
        <v>1</v>
      </c>
      <c r="K133" s="12"/>
      <c r="L133" s="22"/>
      <c r="M133" s="22"/>
      <c r="N133" s="12"/>
      <c r="O133" s="12"/>
      <c r="P133" s="22"/>
      <c r="Q133" s="22"/>
      <c r="R133" s="12">
        <v>1</v>
      </c>
      <c r="S133" s="12"/>
      <c r="T133" s="22"/>
      <c r="U133" s="22"/>
      <c r="V133" s="12"/>
      <c r="W133" s="12"/>
      <c r="X133" s="22"/>
      <c r="Y133" s="22"/>
      <c r="Z133" s="12"/>
      <c r="AA133" s="27"/>
    </row>
    <row r="134" spans="1:27">
      <c r="A134" s="43" t="s">
        <v>2</v>
      </c>
      <c r="B134" s="18">
        <f t="shared" si="16"/>
        <v>0</v>
      </c>
      <c r="C134" s="5">
        <f t="shared" si="17"/>
        <v>0</v>
      </c>
      <c r="D134" s="22"/>
      <c r="E134" s="22"/>
      <c r="F134" s="12"/>
      <c r="G134" s="12"/>
      <c r="H134" s="22"/>
      <c r="I134" s="22"/>
      <c r="J134" s="12"/>
      <c r="K134" s="12"/>
      <c r="L134" s="22"/>
      <c r="M134" s="22"/>
      <c r="N134" s="12"/>
      <c r="O134" s="12"/>
      <c r="P134" s="22"/>
      <c r="Q134" s="22"/>
      <c r="R134" s="12"/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3</v>
      </c>
      <c r="B135" s="18">
        <f t="shared" si="16"/>
        <v>0</v>
      </c>
      <c r="C135" s="5">
        <f t="shared" si="17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4</v>
      </c>
      <c r="B136" s="18">
        <f t="shared" si="16"/>
        <v>0</v>
      </c>
      <c r="C136" s="5">
        <f t="shared" si="17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5</v>
      </c>
      <c r="B137" s="18">
        <f t="shared" si="16"/>
        <v>0</v>
      </c>
      <c r="C137" s="5">
        <f t="shared" si="17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6</v>
      </c>
      <c r="B138" s="18">
        <f t="shared" si="16"/>
        <v>5</v>
      </c>
      <c r="C138" s="5">
        <f t="shared" si="17"/>
        <v>0.26315789473684209</v>
      </c>
      <c r="D138" s="22"/>
      <c r="E138" s="22"/>
      <c r="F138" s="12"/>
      <c r="G138" s="12">
        <v>2</v>
      </c>
      <c r="H138" s="22"/>
      <c r="I138" s="22">
        <v>2</v>
      </c>
      <c r="J138" s="12"/>
      <c r="K138" s="12"/>
      <c r="L138" s="22"/>
      <c r="M138" s="22">
        <v>1</v>
      </c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4" t="s">
        <v>220</v>
      </c>
      <c r="B139" s="18">
        <f t="shared" si="16"/>
        <v>0</v>
      </c>
      <c r="C139" s="5">
        <f t="shared" si="17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123</v>
      </c>
      <c r="B140" s="18">
        <f t="shared" si="16"/>
        <v>4</v>
      </c>
      <c r="C140" s="5">
        <f t="shared" si="17"/>
        <v>0.21052631578947367</v>
      </c>
      <c r="D140" s="22"/>
      <c r="E140" s="22">
        <v>1</v>
      </c>
      <c r="F140" s="12"/>
      <c r="G140" s="12">
        <v>1</v>
      </c>
      <c r="H140" s="22"/>
      <c r="I140" s="22">
        <v>1</v>
      </c>
      <c r="J140" s="12"/>
      <c r="K140" s="12"/>
      <c r="L140" s="22"/>
      <c r="M140" s="22"/>
      <c r="N140" s="12">
        <v>1</v>
      </c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17</v>
      </c>
      <c r="B141" s="18">
        <f t="shared" si="16"/>
        <v>0</v>
      </c>
      <c r="C141" s="5">
        <f t="shared" si="17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120</v>
      </c>
      <c r="B142" s="18">
        <f t="shared" si="16"/>
        <v>0</v>
      </c>
      <c r="C142" s="5">
        <f t="shared" si="17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121</v>
      </c>
      <c r="B143" s="18">
        <f t="shared" si="16"/>
        <v>0</v>
      </c>
      <c r="C143" s="5">
        <f t="shared" si="17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127</v>
      </c>
      <c r="B144" s="18">
        <f t="shared" si="16"/>
        <v>3</v>
      </c>
      <c r="C144" s="5">
        <f t="shared" si="17"/>
        <v>0.15789473684210525</v>
      </c>
      <c r="D144" s="22"/>
      <c r="E144" s="22"/>
      <c r="F144" s="12"/>
      <c r="G144" s="12"/>
      <c r="H144" s="22"/>
      <c r="I144" s="22">
        <v>3</v>
      </c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122</v>
      </c>
      <c r="B145" s="18">
        <f t="shared" si="16"/>
        <v>0</v>
      </c>
      <c r="C145" s="5">
        <f t="shared" si="17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128</v>
      </c>
      <c r="B146" s="18">
        <f t="shared" si="16"/>
        <v>0</v>
      </c>
      <c r="C146" s="5">
        <f t="shared" si="17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129</v>
      </c>
      <c r="B147" s="18">
        <f t="shared" si="16"/>
        <v>2</v>
      </c>
      <c r="C147" s="5">
        <f t="shared" si="17"/>
        <v>0.10526315789473684</v>
      </c>
      <c r="D147" s="22"/>
      <c r="E147" s="22"/>
      <c r="F147" s="12"/>
      <c r="G147" s="12"/>
      <c r="H147" s="22"/>
      <c r="I147" s="22"/>
      <c r="J147" s="12">
        <v>2</v>
      </c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130</v>
      </c>
      <c r="B148" s="18">
        <f t="shared" si="16"/>
        <v>0</v>
      </c>
      <c r="C148" s="5">
        <f t="shared" si="17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164</v>
      </c>
      <c r="B149" s="18">
        <f t="shared" si="16"/>
        <v>0</v>
      </c>
      <c r="C149" s="5">
        <f t="shared" si="17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165</v>
      </c>
      <c r="B150" s="18">
        <f t="shared" si="16"/>
        <v>3</v>
      </c>
      <c r="C150" s="5">
        <f t="shared" si="17"/>
        <v>0.15789473684210525</v>
      </c>
      <c r="D150" s="22"/>
      <c r="E150" s="22"/>
      <c r="F150" s="12"/>
      <c r="G150" s="12"/>
      <c r="H150" s="22"/>
      <c r="I150" s="22"/>
      <c r="J150" s="12"/>
      <c r="K150" s="12"/>
      <c r="L150" s="22">
        <v>1</v>
      </c>
      <c r="M150" s="22"/>
      <c r="N150" s="12">
        <v>1</v>
      </c>
      <c r="O150" s="12"/>
      <c r="P150" s="22"/>
      <c r="Q150" s="22"/>
      <c r="R150" s="12">
        <v>1</v>
      </c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167</v>
      </c>
      <c r="B151" s="18">
        <f t="shared" si="16"/>
        <v>0</v>
      </c>
      <c r="C151" s="5">
        <f t="shared" si="17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4" t="s">
        <v>169</v>
      </c>
      <c r="B152" s="18">
        <f t="shared" si="16"/>
        <v>0</v>
      </c>
      <c r="C152" s="5">
        <f t="shared" si="17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9</v>
      </c>
      <c r="B153" s="18">
        <f t="shared" si="16"/>
        <v>0</v>
      </c>
      <c r="C153" s="5">
        <f t="shared" si="17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10</v>
      </c>
      <c r="B154" s="18">
        <f t="shared" si="16"/>
        <v>0</v>
      </c>
      <c r="C154" s="5">
        <f t="shared" si="17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11</v>
      </c>
      <c r="B155" s="18">
        <f t="shared" si="16"/>
        <v>0</v>
      </c>
      <c r="C155" s="5">
        <f t="shared" si="17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12</v>
      </c>
      <c r="B156" s="18">
        <f t="shared" si="16"/>
        <v>0</v>
      </c>
      <c r="C156" s="5">
        <f t="shared" si="17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13</v>
      </c>
      <c r="B157" s="18">
        <f t="shared" si="16"/>
        <v>0</v>
      </c>
      <c r="C157" s="5">
        <f t="shared" si="17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14</v>
      </c>
      <c r="B158" s="18">
        <f t="shared" si="16"/>
        <v>0</v>
      </c>
      <c r="C158" s="5">
        <f t="shared" si="17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15</v>
      </c>
      <c r="B159" s="18">
        <f t="shared" si="16"/>
        <v>0</v>
      </c>
      <c r="C159" s="5">
        <f t="shared" si="17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16</v>
      </c>
      <c r="B160" s="18">
        <f t="shared" si="16"/>
        <v>0</v>
      </c>
      <c r="C160" s="5">
        <f t="shared" si="17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18</v>
      </c>
      <c r="B161" s="18">
        <f t="shared" si="16"/>
        <v>0</v>
      </c>
      <c r="C161" s="5">
        <f t="shared" si="17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131</v>
      </c>
      <c r="B162" s="18">
        <f t="shared" si="16"/>
        <v>0</v>
      </c>
      <c r="C162" s="5">
        <f t="shared" si="17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74</v>
      </c>
      <c r="B163" s="18">
        <f t="shared" si="16"/>
        <v>0</v>
      </c>
      <c r="C163" s="5">
        <f t="shared" si="17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75</v>
      </c>
      <c r="B164" s="18">
        <f t="shared" si="16"/>
        <v>0</v>
      </c>
      <c r="C164" s="5">
        <f t="shared" si="17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76</v>
      </c>
      <c r="B165" s="18">
        <f t="shared" si="16"/>
        <v>0</v>
      </c>
      <c r="C165" s="5">
        <f t="shared" si="17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77</v>
      </c>
      <c r="B166" s="18">
        <f t="shared" si="16"/>
        <v>0</v>
      </c>
      <c r="C166" s="5">
        <f t="shared" si="17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78</v>
      </c>
      <c r="B167" s="18">
        <f t="shared" si="16"/>
        <v>0</v>
      </c>
      <c r="C167" s="5">
        <f t="shared" si="17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79</v>
      </c>
      <c r="B168" s="18">
        <f t="shared" si="16"/>
        <v>0</v>
      </c>
      <c r="C168" s="5">
        <f t="shared" si="17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80</v>
      </c>
      <c r="B169" s="18">
        <f t="shared" si="16"/>
        <v>0</v>
      </c>
      <c r="C169" s="5">
        <f t="shared" si="17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81</v>
      </c>
      <c r="B170" s="18">
        <f t="shared" si="16"/>
        <v>0</v>
      </c>
      <c r="C170" s="5">
        <f t="shared" si="17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82</v>
      </c>
      <c r="B171" s="18">
        <f t="shared" si="16"/>
        <v>0</v>
      </c>
      <c r="C171" s="5">
        <f t="shared" si="17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83</v>
      </c>
      <c r="B172" s="18">
        <f t="shared" si="16"/>
        <v>0</v>
      </c>
      <c r="C172" s="5">
        <f t="shared" si="17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84</v>
      </c>
      <c r="B173" s="18">
        <f t="shared" si="16"/>
        <v>0</v>
      </c>
      <c r="C173" s="5">
        <f t="shared" si="17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85</v>
      </c>
      <c r="B174" s="18">
        <f t="shared" si="16"/>
        <v>0</v>
      </c>
      <c r="C174" s="5">
        <f t="shared" si="17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86</v>
      </c>
      <c r="B175" s="18">
        <f t="shared" si="16"/>
        <v>0</v>
      </c>
      <c r="C175" s="5">
        <f t="shared" si="17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87</v>
      </c>
      <c r="B176" s="18">
        <f t="shared" si="16"/>
        <v>0</v>
      </c>
      <c r="C176" s="5">
        <f t="shared" si="17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88</v>
      </c>
      <c r="B177" s="18">
        <f t="shared" si="16"/>
        <v>0</v>
      </c>
      <c r="C177" s="5">
        <f t="shared" si="17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89</v>
      </c>
      <c r="B178" s="18">
        <f t="shared" si="16"/>
        <v>0</v>
      </c>
      <c r="C178" s="5">
        <f t="shared" si="17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 ht="17.25" thickBot="1">
      <c r="A179" s="45" t="s">
        <v>90</v>
      </c>
      <c r="B179" s="29">
        <f t="shared" si="16"/>
        <v>0</v>
      </c>
      <c r="C179" s="30">
        <f t="shared" si="17"/>
        <v>0</v>
      </c>
      <c r="D179" s="31"/>
      <c r="E179" s="31"/>
      <c r="F179" s="32"/>
      <c r="G179" s="32"/>
      <c r="H179" s="31"/>
      <c r="I179" s="31"/>
      <c r="J179" s="32"/>
      <c r="K179" s="32"/>
      <c r="L179" s="31"/>
      <c r="M179" s="31"/>
      <c r="N179" s="32"/>
      <c r="O179" s="32"/>
      <c r="P179" s="31"/>
      <c r="Q179" s="31"/>
      <c r="R179" s="32"/>
      <c r="S179" s="32"/>
      <c r="T179" s="31"/>
      <c r="U179" s="31"/>
      <c r="V179" s="32"/>
      <c r="W179" s="32"/>
      <c r="X179" s="31"/>
      <c r="Y179" s="31"/>
      <c r="Z179" s="32"/>
      <c r="AA179" s="33"/>
    </row>
    <row r="180" spans="1:27">
      <c r="A180" s="38" t="s">
        <v>91</v>
      </c>
      <c r="B180" s="34">
        <f>SUM(B181:B185)</f>
        <v>45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5" t="s">
        <v>96</v>
      </c>
    </row>
    <row r="181" spans="1:27">
      <c r="A181" s="36" t="s">
        <v>34</v>
      </c>
      <c r="B181" s="18">
        <f t="shared" ref="B181:B187" si="18">SUM(D181:AA181)</f>
        <v>0</v>
      </c>
      <c r="C181" s="5">
        <f>B181/$B$180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36" t="s">
        <v>5</v>
      </c>
      <c r="B182" s="18">
        <f t="shared" si="18"/>
        <v>30</v>
      </c>
      <c r="C182" s="5">
        <f>B182/$B$180</f>
        <v>0.66666666666666663</v>
      </c>
      <c r="D182" s="22">
        <v>4</v>
      </c>
      <c r="E182" s="22"/>
      <c r="F182" s="12">
        <v>1</v>
      </c>
      <c r="G182" s="12"/>
      <c r="H182" s="22">
        <v>6</v>
      </c>
      <c r="I182" s="22"/>
      <c r="J182" s="12">
        <v>6</v>
      </c>
      <c r="K182" s="12"/>
      <c r="L182" s="22">
        <v>3</v>
      </c>
      <c r="M182" s="22"/>
      <c r="N182" s="12">
        <v>4</v>
      </c>
      <c r="O182" s="12"/>
      <c r="P182" s="22">
        <v>1</v>
      </c>
      <c r="Q182" s="22"/>
      <c r="R182" s="12">
        <v>4</v>
      </c>
      <c r="S182" s="12"/>
      <c r="T182" s="22">
        <v>1</v>
      </c>
      <c r="U182" s="22"/>
      <c r="V182" s="12"/>
      <c r="W182" s="12"/>
      <c r="X182" s="22"/>
      <c r="Y182" s="22"/>
      <c r="Z182" s="12"/>
      <c r="AA182" s="27"/>
    </row>
    <row r="183" spans="1:27">
      <c r="A183" s="36" t="s">
        <v>37</v>
      </c>
      <c r="B183" s="18">
        <f t="shared" si="18"/>
        <v>15</v>
      </c>
      <c r="C183" s="5">
        <f>B183/$B$180</f>
        <v>0.33333333333333331</v>
      </c>
      <c r="D183" s="22"/>
      <c r="E183" s="22">
        <v>4</v>
      </c>
      <c r="F183" s="12"/>
      <c r="G183" s="12">
        <v>5</v>
      </c>
      <c r="H183" s="22"/>
      <c r="I183" s="22">
        <v>5</v>
      </c>
      <c r="J183" s="12"/>
      <c r="K183" s="12"/>
      <c r="L183" s="22"/>
      <c r="M183" s="22">
        <v>1</v>
      </c>
      <c r="N183" s="12"/>
      <c r="O183" s="12"/>
      <c r="P183" s="22"/>
      <c r="Q183" s="22"/>
      <c r="R183" s="12"/>
      <c r="S183" s="12"/>
      <c r="T183" s="22"/>
      <c r="U183" s="22"/>
      <c r="V183" s="12"/>
      <c r="W183" s="12"/>
      <c r="X183" s="22"/>
      <c r="Y183" s="22"/>
      <c r="Z183" s="12"/>
      <c r="AA183" s="27"/>
    </row>
    <row r="184" spans="1:27">
      <c r="A184" s="36" t="s">
        <v>92</v>
      </c>
      <c r="B184" s="18">
        <f t="shared" si="18"/>
        <v>0</v>
      </c>
      <c r="C184" s="5">
        <f>B184/$B$180</f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 ht="17.25" thickBot="1">
      <c r="A185" s="37" t="s">
        <v>93</v>
      </c>
      <c r="B185" s="29">
        <f t="shared" si="18"/>
        <v>0</v>
      </c>
      <c r="C185" s="30">
        <f>B185/$B$180</f>
        <v>0</v>
      </c>
      <c r="D185" s="31"/>
      <c r="E185" s="31"/>
      <c r="F185" s="32"/>
      <c r="G185" s="32"/>
      <c r="H185" s="31"/>
      <c r="I185" s="31"/>
      <c r="J185" s="32"/>
      <c r="K185" s="32"/>
      <c r="L185" s="31"/>
      <c r="M185" s="31"/>
      <c r="N185" s="32"/>
      <c r="O185" s="32"/>
      <c r="P185" s="31"/>
      <c r="Q185" s="31"/>
      <c r="R185" s="32"/>
      <c r="S185" s="32"/>
      <c r="T185" s="31"/>
      <c r="U185" s="31"/>
      <c r="V185" s="32"/>
      <c r="W185" s="32"/>
      <c r="X185" s="31"/>
      <c r="Y185" s="31"/>
      <c r="Z185" s="32"/>
      <c r="AA185" s="33"/>
    </row>
    <row r="186" spans="1:27">
      <c r="A186" s="38" t="s">
        <v>94</v>
      </c>
      <c r="B186" s="34">
        <f t="shared" si="18"/>
        <v>17</v>
      </c>
      <c r="C186" s="40"/>
      <c r="D186" s="34"/>
      <c r="E186" s="34"/>
      <c r="F186" s="34"/>
      <c r="G186" s="34">
        <v>1</v>
      </c>
      <c r="H186" s="34">
        <v>1</v>
      </c>
      <c r="I186" s="34">
        <v>2</v>
      </c>
      <c r="J186" s="34"/>
      <c r="K186" s="34">
        <v>1</v>
      </c>
      <c r="L186" s="34">
        <v>1</v>
      </c>
      <c r="M186" s="34"/>
      <c r="N186" s="34">
        <v>3</v>
      </c>
      <c r="O186" s="34">
        <v>3</v>
      </c>
      <c r="P186" s="34">
        <v>2</v>
      </c>
      <c r="Q186" s="34"/>
      <c r="R186" s="34">
        <v>2</v>
      </c>
      <c r="S186" s="34"/>
      <c r="T186" s="34">
        <v>1</v>
      </c>
      <c r="U186" s="34"/>
      <c r="V186" s="34"/>
      <c r="W186" s="34"/>
      <c r="X186" s="34"/>
      <c r="Y186" s="34"/>
      <c r="Z186" s="34"/>
      <c r="AA186" s="35"/>
    </row>
    <row r="187" spans="1:27" ht="17.25" thickBot="1">
      <c r="A187" s="41" t="s">
        <v>95</v>
      </c>
      <c r="B187" s="32">
        <f t="shared" si="18"/>
        <v>10</v>
      </c>
      <c r="C187" s="42"/>
      <c r="D187" s="32"/>
      <c r="E187" s="32"/>
      <c r="F187" s="32"/>
      <c r="G187" s="32"/>
      <c r="H187" s="32">
        <v>1</v>
      </c>
      <c r="I187" s="32">
        <v>1</v>
      </c>
      <c r="J187" s="32"/>
      <c r="K187" s="32"/>
      <c r="L187" s="32">
        <v>2</v>
      </c>
      <c r="M187" s="32"/>
      <c r="N187" s="32">
        <v>1</v>
      </c>
      <c r="O187" s="32">
        <v>1</v>
      </c>
      <c r="P187" s="32">
        <v>2</v>
      </c>
      <c r="Q187" s="32"/>
      <c r="R187" s="32">
        <v>2</v>
      </c>
      <c r="S187" s="32"/>
      <c r="T187" s="32"/>
      <c r="U187" s="32"/>
      <c r="V187" s="32"/>
      <c r="W187" s="32"/>
      <c r="X187" s="32"/>
      <c r="Y187" s="32"/>
      <c r="Z187" s="32"/>
      <c r="AA187" s="33"/>
    </row>
  </sheetData>
  <autoFilter ref="A3:AA187" xr:uid="{00000000-0009-0000-0000-000003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30" priority="21" operator="greaterThan">
      <formula>0.4</formula>
    </cfRule>
  </conditionalFormatting>
  <conditionalFormatting sqref="C3:C1048576">
    <cfRule type="cellIs" dxfId="29" priority="2" operator="greaterThan">
      <formula>0.4</formula>
    </cfRule>
  </conditionalFormatting>
  <conditionalFormatting sqref="D4:AA26 D28:AA43 D45:AA59 D61:AA85 D87:AA120 D122:AA131 D133:AA179 D181:AA187">
    <cfRule type="cellIs" dxfId="2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7"/>
  <sheetViews>
    <sheetView zoomScale="85" zoomScaleNormal="85" workbookViewId="0">
      <pane ySplit="2" topLeftCell="A3" activePane="bottomLeft" state="frozen"/>
      <selection pane="bottomLeft" activeCell="A25" sqref="A25"/>
    </sheetView>
  </sheetViews>
  <sheetFormatPr defaultColWidth="8.25" defaultRowHeight="16.5"/>
  <cols>
    <col min="1" max="1" width="28.125" style="3" customWidth="1"/>
    <col min="2" max="2" width="5.625" style="4" customWidth="1"/>
    <col min="3" max="3" width="8.125" style="4" customWidth="1"/>
    <col min="4" max="11" width="11.25" style="4" customWidth="1"/>
    <col min="12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SUM(B4:B26)</f>
        <v>164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17</v>
      </c>
      <c r="C4" s="5">
        <f t="shared" ref="C4:C20" si="1">B4/$B$3</f>
        <v>0.10365853658536585</v>
      </c>
      <c r="D4" s="22">
        <v>3</v>
      </c>
      <c r="E4" s="12">
        <v>2</v>
      </c>
      <c r="F4" s="22">
        <v>3</v>
      </c>
      <c r="G4" s="12">
        <v>1</v>
      </c>
      <c r="H4" s="22">
        <v>3</v>
      </c>
      <c r="I4" s="12">
        <v>1</v>
      </c>
      <c r="J4" s="22">
        <v>1</v>
      </c>
      <c r="K4" s="12">
        <v>2</v>
      </c>
      <c r="L4" s="22">
        <v>1</v>
      </c>
      <c r="M4" s="12"/>
      <c r="N4" s="22"/>
      <c r="O4" s="27"/>
    </row>
    <row r="5" spans="1:15">
      <c r="A5" s="26" t="s">
        <v>2</v>
      </c>
      <c r="B5" s="18">
        <f t="shared" si="0"/>
        <v>49</v>
      </c>
      <c r="C5" s="5">
        <f t="shared" si="1"/>
        <v>0.29878048780487804</v>
      </c>
      <c r="D5" s="22">
        <v>8</v>
      </c>
      <c r="E5" s="12">
        <v>5</v>
      </c>
      <c r="F5" s="22">
        <v>1</v>
      </c>
      <c r="G5" s="12">
        <v>4</v>
      </c>
      <c r="H5" s="22">
        <v>7</v>
      </c>
      <c r="I5" s="12">
        <v>2</v>
      </c>
      <c r="J5" s="22">
        <v>6</v>
      </c>
      <c r="K5" s="12">
        <v>4</v>
      </c>
      <c r="L5" s="22">
        <v>12</v>
      </c>
      <c r="M5" s="12"/>
      <c r="N5" s="22"/>
      <c r="O5" s="27"/>
    </row>
    <row r="6" spans="1:15">
      <c r="A6" s="26" t="s">
        <v>3</v>
      </c>
      <c r="B6" s="18">
        <f t="shared" si="0"/>
        <v>28</v>
      </c>
      <c r="C6" s="5">
        <f t="shared" si="1"/>
        <v>0.17073170731707318</v>
      </c>
      <c r="D6" s="22">
        <v>2</v>
      </c>
      <c r="E6" s="12">
        <v>2</v>
      </c>
      <c r="F6" s="22">
        <v>3</v>
      </c>
      <c r="G6" s="12">
        <v>6</v>
      </c>
      <c r="H6" s="22">
        <v>1</v>
      </c>
      <c r="I6" s="12">
        <v>1</v>
      </c>
      <c r="J6" s="22">
        <v>2</v>
      </c>
      <c r="K6" s="12">
        <v>5</v>
      </c>
      <c r="L6" s="22">
        <v>6</v>
      </c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21</v>
      </c>
      <c r="C8" s="5">
        <f t="shared" si="1"/>
        <v>0.12804878048780488</v>
      </c>
      <c r="D8" s="22">
        <v>2</v>
      </c>
      <c r="E8" s="12"/>
      <c r="F8" s="22">
        <v>5</v>
      </c>
      <c r="G8" s="12">
        <v>2</v>
      </c>
      <c r="H8" s="22">
        <v>2</v>
      </c>
      <c r="I8" s="12">
        <v>1</v>
      </c>
      <c r="J8" s="22">
        <v>3</v>
      </c>
      <c r="K8" s="12">
        <v>3</v>
      </c>
      <c r="L8" s="22">
        <v>3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10</v>
      </c>
      <c r="C12" s="5">
        <f t="shared" si="1"/>
        <v>6.097560975609756E-2</v>
      </c>
      <c r="D12" s="22"/>
      <c r="E12" s="12">
        <v>2</v>
      </c>
      <c r="F12" s="22">
        <v>2</v>
      </c>
      <c r="G12" s="12"/>
      <c r="H12" s="22"/>
      <c r="I12" s="12">
        <v>1</v>
      </c>
      <c r="J12" s="22"/>
      <c r="K12" s="12">
        <v>4</v>
      </c>
      <c r="L12" s="22">
        <v>1</v>
      </c>
      <c r="M12" s="12"/>
      <c r="N12" s="22"/>
      <c r="O12" s="27"/>
    </row>
    <row r="13" spans="1:15">
      <c r="A13" s="26" t="s">
        <v>121</v>
      </c>
      <c r="B13" s="18">
        <f t="shared" si="0"/>
        <v>34</v>
      </c>
      <c r="C13" s="5">
        <f t="shared" si="1"/>
        <v>0.2073170731707317</v>
      </c>
      <c r="D13" s="22">
        <v>3</v>
      </c>
      <c r="E13" s="12">
        <v>4</v>
      </c>
      <c r="F13" s="22">
        <v>3</v>
      </c>
      <c r="G13" s="12">
        <v>3</v>
      </c>
      <c r="H13" s="22">
        <v>4</v>
      </c>
      <c r="I13" s="12">
        <v>5</v>
      </c>
      <c r="J13" s="22">
        <v>3</v>
      </c>
      <c r="K13" s="12">
        <v>3</v>
      </c>
      <c r="L13" s="22">
        <v>6</v>
      </c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2</v>
      </c>
      <c r="C18" s="5">
        <f t="shared" si="1"/>
        <v>1.2195121951219513E-2</v>
      </c>
      <c r="D18" s="22"/>
      <c r="E18" s="12"/>
      <c r="F18" s="22"/>
      <c r="G18" s="12">
        <v>1</v>
      </c>
      <c r="H18" s="22">
        <v>1</v>
      </c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216</v>
      </c>
      <c r="B22" s="18">
        <f t="shared" si="0"/>
        <v>3</v>
      </c>
      <c r="C22" s="5">
        <f t="shared" ref="C22:C26" si="2">B22/$B$3</f>
        <v>1.8292682926829267E-2</v>
      </c>
      <c r="D22" s="23"/>
      <c r="E22" s="20"/>
      <c r="F22" s="23"/>
      <c r="G22" s="20"/>
      <c r="H22" s="23"/>
      <c r="I22" s="20"/>
      <c r="J22" s="23"/>
      <c r="K22" s="20">
        <v>1</v>
      </c>
      <c r="L22" s="23">
        <v>2</v>
      </c>
      <c r="M22" s="20"/>
      <c r="N22" s="23"/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28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18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1</v>
      </c>
      <c r="C29" s="5">
        <f t="shared" si="8"/>
        <v>5.5555555555555552E-2</v>
      </c>
      <c r="D29" s="22"/>
      <c r="E29" s="12"/>
      <c r="F29" s="22"/>
      <c r="G29" s="12"/>
      <c r="H29" s="22"/>
      <c r="I29" s="12"/>
      <c r="J29" s="22"/>
      <c r="K29" s="12"/>
      <c r="L29" s="22">
        <v>1</v>
      </c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0.1111111111111111</v>
      </c>
      <c r="D31" s="22">
        <v>1</v>
      </c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4</v>
      </c>
      <c r="C32" s="5">
        <f t="shared" si="8"/>
        <v>0.22222222222222221</v>
      </c>
      <c r="D32" s="22">
        <v>1</v>
      </c>
      <c r="E32" s="12"/>
      <c r="F32" s="22"/>
      <c r="G32" s="12"/>
      <c r="H32" s="22"/>
      <c r="I32" s="12"/>
      <c r="J32" s="22">
        <v>1</v>
      </c>
      <c r="K32" s="12"/>
      <c r="L32" s="22">
        <v>2</v>
      </c>
      <c r="M32" s="12"/>
      <c r="N32" s="22"/>
      <c r="O32" s="27"/>
    </row>
    <row r="33" spans="1:15">
      <c r="A33" s="36" t="s">
        <v>13</v>
      </c>
      <c r="B33" s="18">
        <f t="shared" si="7"/>
        <v>7</v>
      </c>
      <c r="C33" s="5">
        <f t="shared" si="8"/>
        <v>0.3888888888888889</v>
      </c>
      <c r="D33" s="22"/>
      <c r="E33" s="12">
        <v>1</v>
      </c>
      <c r="F33" s="22">
        <v>1</v>
      </c>
      <c r="G33" s="12"/>
      <c r="H33" s="22">
        <v>1</v>
      </c>
      <c r="I33" s="12">
        <v>1</v>
      </c>
      <c r="J33" s="22"/>
      <c r="K33" s="12">
        <v>1</v>
      </c>
      <c r="L33" s="22">
        <v>2</v>
      </c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4</v>
      </c>
      <c r="C43" s="5">
        <f t="shared" si="8"/>
        <v>0.22222222222222221</v>
      </c>
      <c r="D43" s="31"/>
      <c r="E43" s="32"/>
      <c r="F43" s="31"/>
      <c r="G43" s="32"/>
      <c r="H43" s="31">
        <v>1</v>
      </c>
      <c r="I43" s="32">
        <v>1</v>
      </c>
      <c r="J43" s="31">
        <v>1</v>
      </c>
      <c r="K43" s="32">
        <v>1</v>
      </c>
      <c r="L43" s="31"/>
      <c r="M43" s="32"/>
      <c r="N43" s="31"/>
      <c r="O43" s="33"/>
    </row>
    <row r="44" spans="1:15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17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1</v>
      </c>
      <c r="C64" s="5">
        <f t="shared" si="12"/>
        <v>5.8823529411764705E-2</v>
      </c>
      <c r="D64" s="22">
        <v>1</v>
      </c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3</v>
      </c>
      <c r="C65" s="5">
        <f t="shared" si="12"/>
        <v>0.17647058823529413</v>
      </c>
      <c r="D65" s="22">
        <v>1</v>
      </c>
      <c r="E65" s="12"/>
      <c r="F65" s="22"/>
      <c r="G65" s="12"/>
      <c r="H65" s="22"/>
      <c r="I65" s="12"/>
      <c r="J65" s="22">
        <v>1</v>
      </c>
      <c r="K65" s="12"/>
      <c r="L65" s="22">
        <v>1</v>
      </c>
      <c r="M65" s="12"/>
      <c r="N65" s="22"/>
      <c r="O65" s="27"/>
    </row>
    <row r="66" spans="1:15">
      <c r="A66" s="36" t="s">
        <v>13</v>
      </c>
      <c r="B66" s="18">
        <f t="shared" si="11"/>
        <v>4</v>
      </c>
      <c r="C66" s="5">
        <f t="shared" si="12"/>
        <v>0.23529411764705882</v>
      </c>
      <c r="D66" s="22"/>
      <c r="E66" s="12">
        <v>1</v>
      </c>
      <c r="F66" s="22">
        <v>1</v>
      </c>
      <c r="G66" s="12"/>
      <c r="H66" s="22">
        <v>1</v>
      </c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63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4</v>
      </c>
      <c r="C76" s="5">
        <f t="shared" si="12"/>
        <v>0.23529411764705882</v>
      </c>
      <c r="D76" s="22"/>
      <c r="E76" s="12"/>
      <c r="F76" s="22"/>
      <c r="G76" s="12"/>
      <c r="H76" s="22">
        <v>1</v>
      </c>
      <c r="I76" s="12">
        <v>1</v>
      </c>
      <c r="J76" s="22">
        <v>1</v>
      </c>
      <c r="K76" s="12">
        <v>1</v>
      </c>
      <c r="L76" s="22"/>
      <c r="M76" s="12"/>
      <c r="N76" s="22"/>
      <c r="O76" s="27"/>
    </row>
    <row r="77" spans="1:15">
      <c r="A77" s="43" t="s">
        <v>33</v>
      </c>
      <c r="B77" s="18">
        <f t="shared" si="11"/>
        <v>2</v>
      </c>
      <c r="C77" s="5">
        <f t="shared" si="12"/>
        <v>0.11764705882352941</v>
      </c>
      <c r="D77" s="22"/>
      <c r="E77" s="12"/>
      <c r="F77" s="22">
        <v>1</v>
      </c>
      <c r="G77" s="12"/>
      <c r="H77" s="22"/>
      <c r="I77" s="12"/>
      <c r="J77" s="22"/>
      <c r="K77" s="12">
        <v>1</v>
      </c>
      <c r="L77" s="22"/>
      <c r="M77" s="12"/>
      <c r="N77" s="22"/>
      <c r="O77" s="27"/>
    </row>
    <row r="78" spans="1:15">
      <c r="A78" s="43" t="s">
        <v>34</v>
      </c>
      <c r="B78" s="18">
        <f t="shared" si="11"/>
        <v>1</v>
      </c>
      <c r="C78" s="5">
        <f t="shared" si="12"/>
        <v>5.8823529411764705E-2</v>
      </c>
      <c r="D78" s="22"/>
      <c r="E78" s="12"/>
      <c r="F78" s="22"/>
      <c r="G78" s="12"/>
      <c r="H78" s="22"/>
      <c r="I78" s="12">
        <v>1</v>
      </c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1</v>
      </c>
      <c r="C79" s="5">
        <f t="shared" si="12"/>
        <v>5.8823529411764705E-2</v>
      </c>
      <c r="D79" s="22"/>
      <c r="E79" s="12"/>
      <c r="F79" s="22"/>
      <c r="G79" s="12"/>
      <c r="H79" s="22"/>
      <c r="I79" s="12"/>
      <c r="J79" s="22">
        <v>1</v>
      </c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5" t="s">
        <v>221</v>
      </c>
      <c r="B85" s="18">
        <f t="shared" si="11"/>
        <v>1</v>
      </c>
      <c r="C85" s="5">
        <f t="shared" si="12"/>
        <v>5.8823529411764705E-2</v>
      </c>
      <c r="D85" s="31"/>
      <c r="E85" s="32"/>
      <c r="F85" s="31"/>
      <c r="G85" s="32"/>
      <c r="H85" s="31"/>
      <c r="I85" s="32"/>
      <c r="J85" s="31"/>
      <c r="K85" s="32">
        <v>1</v>
      </c>
      <c r="L85" s="31"/>
      <c r="M85" s="32"/>
      <c r="N85" s="31"/>
      <c r="O85" s="33"/>
    </row>
    <row r="86" spans="1:15">
      <c r="A86" s="54" t="s">
        <v>41</v>
      </c>
      <c r="B86" s="34">
        <f>SUM(B87:B120)</f>
        <v>28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0" si="13">SUM(D87:O87)</f>
        <v>0</v>
      </c>
      <c r="C87" s="5">
        <f t="shared" ref="C87:C120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4</v>
      </c>
      <c r="C89" s="5">
        <f t="shared" si="14"/>
        <v>0.14285714285714285</v>
      </c>
      <c r="D89" s="22">
        <v>1</v>
      </c>
      <c r="E89" s="12">
        <v>1</v>
      </c>
      <c r="F89" s="22"/>
      <c r="G89" s="12"/>
      <c r="H89" s="22">
        <v>1</v>
      </c>
      <c r="I89" s="12">
        <v>1</v>
      </c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2</v>
      </c>
      <c r="C91" s="5">
        <f t="shared" si="14"/>
        <v>7.1428571428571425E-2</v>
      </c>
      <c r="D91" s="22"/>
      <c r="E91" s="12"/>
      <c r="F91" s="22"/>
      <c r="G91" s="12">
        <v>1</v>
      </c>
      <c r="H91" s="22"/>
      <c r="I91" s="12">
        <v>1</v>
      </c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3</v>
      </c>
      <c r="C95" s="5">
        <f t="shared" si="14"/>
        <v>0.10714285714285714</v>
      </c>
      <c r="D95" s="22"/>
      <c r="E95" s="12">
        <v>1</v>
      </c>
      <c r="F95" s="22"/>
      <c r="G95" s="12">
        <v>2</v>
      </c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49</v>
      </c>
      <c r="B96" s="18">
        <f t="shared" si="13"/>
        <v>0</v>
      </c>
      <c r="C96" s="5">
        <f t="shared" si="14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50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51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52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35</v>
      </c>
      <c r="B100" s="18">
        <f t="shared" si="13"/>
        <v>7</v>
      </c>
      <c r="C100" s="5">
        <f t="shared" si="14"/>
        <v>0.25</v>
      </c>
      <c r="D100" s="22">
        <v>2</v>
      </c>
      <c r="E100" s="12"/>
      <c r="F100" s="22">
        <v>1</v>
      </c>
      <c r="G100" s="12"/>
      <c r="H100" s="22"/>
      <c r="I100" s="12"/>
      <c r="J100" s="22"/>
      <c r="K100" s="12">
        <v>2</v>
      </c>
      <c r="L100" s="22">
        <v>2</v>
      </c>
      <c r="M100" s="12"/>
      <c r="N100" s="22"/>
      <c r="O100" s="27"/>
    </row>
    <row r="101" spans="1:15">
      <c r="A101" s="36" t="s">
        <v>66</v>
      </c>
      <c r="B101" s="18">
        <f t="shared" si="13"/>
        <v>9</v>
      </c>
      <c r="C101" s="5">
        <f t="shared" si="14"/>
        <v>0.32142857142857145</v>
      </c>
      <c r="D101" s="22">
        <v>1</v>
      </c>
      <c r="E101" s="12">
        <v>1</v>
      </c>
      <c r="F101" s="22">
        <v>1</v>
      </c>
      <c r="G101" s="12"/>
      <c r="H101" s="22">
        <v>1</v>
      </c>
      <c r="I101" s="12"/>
      <c r="J101" s="22"/>
      <c r="K101" s="12"/>
      <c r="L101" s="22">
        <v>5</v>
      </c>
      <c r="M101" s="12"/>
      <c r="N101" s="22"/>
      <c r="O101" s="27"/>
    </row>
    <row r="102" spans="1:15">
      <c r="A102" s="36" t="s">
        <v>67</v>
      </c>
      <c r="B102" s="18">
        <f t="shared" si="13"/>
        <v>0</v>
      </c>
      <c r="C102" s="5">
        <f t="shared" si="14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137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138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53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54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55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56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57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58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59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60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65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139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61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62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63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64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 thickBot="1">
      <c r="A120" s="37" t="s">
        <v>163</v>
      </c>
      <c r="B120" s="29">
        <f t="shared" si="13"/>
        <v>3</v>
      </c>
      <c r="C120" s="30">
        <f t="shared" si="14"/>
        <v>0.10714285714285714</v>
      </c>
      <c r="D120" s="31"/>
      <c r="E120" s="32"/>
      <c r="F120" s="31"/>
      <c r="G120" s="32"/>
      <c r="H120" s="31">
        <v>1</v>
      </c>
      <c r="I120" s="32"/>
      <c r="J120" s="31"/>
      <c r="K120" s="32"/>
      <c r="L120" s="31">
        <v>2</v>
      </c>
      <c r="M120" s="32"/>
      <c r="N120" s="31"/>
      <c r="O120" s="33"/>
    </row>
    <row r="121" spans="1:15">
      <c r="A121" s="38" t="s">
        <v>69</v>
      </c>
      <c r="B121" s="34">
        <f>SUM(B122:B131)</f>
        <v>69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5" t="s">
        <v>96</v>
      </c>
    </row>
    <row r="122" spans="1:15">
      <c r="A122" s="36" t="s">
        <v>36</v>
      </c>
      <c r="B122" s="18">
        <f t="shared" ref="B122:B131" si="15">SUM(D122:O122)</f>
        <v>18</v>
      </c>
      <c r="C122" s="5">
        <f t="shared" ref="C122:C131" si="16">B122/$B$121</f>
        <v>0.2608695652173913</v>
      </c>
      <c r="D122" s="22">
        <v>4</v>
      </c>
      <c r="E122" s="12">
        <v>2</v>
      </c>
      <c r="F122" s="22">
        <v>2</v>
      </c>
      <c r="G122" s="12"/>
      <c r="H122" s="22">
        <v>1</v>
      </c>
      <c r="I122" s="12">
        <v>1</v>
      </c>
      <c r="J122" s="22">
        <v>3</v>
      </c>
      <c r="K122" s="12"/>
      <c r="L122" s="22">
        <v>5</v>
      </c>
      <c r="M122" s="12"/>
      <c r="N122" s="22"/>
      <c r="O122" s="27"/>
    </row>
    <row r="123" spans="1:15">
      <c r="A123" s="36" t="s">
        <v>34</v>
      </c>
      <c r="B123" s="18">
        <f t="shared" si="15"/>
        <v>24</v>
      </c>
      <c r="C123" s="5">
        <f t="shared" si="16"/>
        <v>0.34782608695652173</v>
      </c>
      <c r="D123" s="22">
        <v>1</v>
      </c>
      <c r="E123" s="12"/>
      <c r="F123" s="22">
        <v>3</v>
      </c>
      <c r="G123" s="12">
        <v>3</v>
      </c>
      <c r="H123" s="22">
        <v>6</v>
      </c>
      <c r="I123" s="12">
        <v>2</v>
      </c>
      <c r="J123" s="22">
        <v>3</v>
      </c>
      <c r="K123" s="12">
        <v>5</v>
      </c>
      <c r="L123" s="22">
        <v>1</v>
      </c>
      <c r="M123" s="12"/>
      <c r="N123" s="22"/>
      <c r="O123" s="27"/>
    </row>
    <row r="124" spans="1:15">
      <c r="A124" s="36" t="s">
        <v>70</v>
      </c>
      <c r="B124" s="18">
        <f t="shared" si="15"/>
        <v>21</v>
      </c>
      <c r="C124" s="5">
        <f t="shared" si="16"/>
        <v>0.30434782608695654</v>
      </c>
      <c r="D124" s="22">
        <v>2</v>
      </c>
      <c r="E124" s="12">
        <v>4</v>
      </c>
      <c r="F124" s="22">
        <v>1</v>
      </c>
      <c r="G124" s="12">
        <v>3</v>
      </c>
      <c r="H124" s="22">
        <v>2</v>
      </c>
      <c r="I124" s="12">
        <v>3</v>
      </c>
      <c r="J124" s="22">
        <v>1</v>
      </c>
      <c r="K124" s="12">
        <v>2</v>
      </c>
      <c r="L124" s="22">
        <v>3</v>
      </c>
      <c r="M124" s="12"/>
      <c r="N124" s="22"/>
      <c r="O124" s="27"/>
    </row>
    <row r="125" spans="1:15">
      <c r="A125" s="43" t="s">
        <v>71</v>
      </c>
      <c r="B125" s="18">
        <f t="shared" si="15"/>
        <v>0</v>
      </c>
      <c r="C125" s="5">
        <f t="shared" si="16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72</v>
      </c>
      <c r="B126" s="18">
        <f t="shared" si="15"/>
        <v>0</v>
      </c>
      <c r="C126" s="5">
        <f t="shared" si="16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37</v>
      </c>
      <c r="B127" s="18">
        <f t="shared" si="15"/>
        <v>0</v>
      </c>
      <c r="C127" s="5">
        <f t="shared" si="16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38</v>
      </c>
      <c r="B128" s="18">
        <f t="shared" si="15"/>
        <v>0</v>
      </c>
      <c r="C128" s="5">
        <f t="shared" si="16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40</v>
      </c>
      <c r="B129" s="18">
        <f t="shared" si="15"/>
        <v>0</v>
      </c>
      <c r="C129" s="5">
        <f t="shared" si="16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2" t="s">
        <v>135</v>
      </c>
      <c r="B130" s="18">
        <f t="shared" si="15"/>
        <v>1</v>
      </c>
      <c r="C130" s="5">
        <f t="shared" si="16"/>
        <v>1.4492753623188406E-2</v>
      </c>
      <c r="D130" s="23"/>
      <c r="E130" s="20"/>
      <c r="F130" s="23"/>
      <c r="G130" s="20"/>
      <c r="H130" s="23"/>
      <c r="I130" s="20">
        <v>1</v>
      </c>
      <c r="J130" s="23"/>
      <c r="K130" s="20"/>
      <c r="L130" s="23"/>
      <c r="M130" s="20"/>
      <c r="N130" s="23"/>
      <c r="O130" s="50"/>
    </row>
    <row r="131" spans="1:15" ht="17.25" thickBot="1">
      <c r="A131" s="55" t="s">
        <v>222</v>
      </c>
      <c r="B131" s="18">
        <f t="shared" si="15"/>
        <v>5</v>
      </c>
      <c r="C131" s="5">
        <f t="shared" si="16"/>
        <v>7.2463768115942032E-2</v>
      </c>
      <c r="D131" s="31"/>
      <c r="E131" s="32"/>
      <c r="F131" s="31">
        <v>1</v>
      </c>
      <c r="G131" s="32">
        <v>1</v>
      </c>
      <c r="H131" s="31">
        <v>2</v>
      </c>
      <c r="I131" s="32"/>
      <c r="J131" s="31">
        <v>1</v>
      </c>
      <c r="K131" s="32"/>
      <c r="L131" s="31"/>
      <c r="M131" s="32"/>
      <c r="N131" s="31"/>
      <c r="O131" s="33"/>
    </row>
    <row r="132" spans="1:15">
      <c r="A132" s="54" t="s">
        <v>73</v>
      </c>
      <c r="B132" s="34">
        <f>SUM(B133:B179)</f>
        <v>51</v>
      </c>
      <c r="C132" s="34"/>
      <c r="D132" s="34" t="s">
        <v>96</v>
      </c>
      <c r="E132" s="34" t="s">
        <v>96</v>
      </c>
      <c r="F132" s="34" t="s">
        <v>96</v>
      </c>
      <c r="G132" s="34" t="s">
        <v>241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5" t="s">
        <v>96</v>
      </c>
    </row>
    <row r="133" spans="1:15">
      <c r="A133" s="43" t="s">
        <v>1</v>
      </c>
      <c r="B133" s="18">
        <f t="shared" ref="B133:B179" si="17">SUM(D133:O133)</f>
        <v>2</v>
      </c>
      <c r="C133" s="5">
        <f t="shared" ref="C133:C179" si="18">B133/$B$132</f>
        <v>3.9215686274509803E-2</v>
      </c>
      <c r="D133" s="22"/>
      <c r="E133" s="12"/>
      <c r="F133" s="22"/>
      <c r="G133" s="12"/>
      <c r="H133" s="22">
        <v>2</v>
      </c>
      <c r="I133" s="12"/>
      <c r="J133" s="22"/>
      <c r="K133" s="12"/>
      <c r="L133" s="22"/>
      <c r="M133" s="12"/>
      <c r="N133" s="22"/>
      <c r="O133" s="27"/>
    </row>
    <row r="134" spans="1:15">
      <c r="A134" s="43" t="s">
        <v>2</v>
      </c>
      <c r="B134" s="18">
        <f t="shared" si="17"/>
        <v>10</v>
      </c>
      <c r="C134" s="5">
        <f t="shared" si="18"/>
        <v>0.19607843137254902</v>
      </c>
      <c r="D134" s="22">
        <v>1</v>
      </c>
      <c r="E134" s="12">
        <v>3</v>
      </c>
      <c r="F134" s="22">
        <v>1</v>
      </c>
      <c r="G134" s="12">
        <v>1</v>
      </c>
      <c r="H134" s="22"/>
      <c r="I134" s="12"/>
      <c r="J134" s="22">
        <v>2</v>
      </c>
      <c r="K134" s="12">
        <v>1</v>
      </c>
      <c r="L134" s="22">
        <v>1</v>
      </c>
      <c r="M134" s="12"/>
      <c r="N134" s="22"/>
      <c r="O134" s="27"/>
    </row>
    <row r="135" spans="1:15">
      <c r="A135" s="43" t="s">
        <v>3</v>
      </c>
      <c r="B135" s="18">
        <f t="shared" si="17"/>
        <v>5</v>
      </c>
      <c r="C135" s="5">
        <f t="shared" si="18"/>
        <v>9.8039215686274508E-2</v>
      </c>
      <c r="D135" s="22"/>
      <c r="E135" s="12"/>
      <c r="F135" s="22"/>
      <c r="G135" s="12">
        <v>2</v>
      </c>
      <c r="H135" s="22"/>
      <c r="I135" s="12"/>
      <c r="J135" s="22"/>
      <c r="K135" s="12">
        <v>1</v>
      </c>
      <c r="L135" s="22">
        <v>2</v>
      </c>
      <c r="M135" s="12"/>
      <c r="N135" s="22"/>
      <c r="O135" s="27"/>
    </row>
    <row r="136" spans="1:15">
      <c r="A136" s="43" t="s">
        <v>4</v>
      </c>
      <c r="B136" s="18">
        <f t="shared" si="17"/>
        <v>0</v>
      </c>
      <c r="C136" s="5">
        <f t="shared" si="18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5</v>
      </c>
      <c r="B137" s="18">
        <f t="shared" si="17"/>
        <v>8</v>
      </c>
      <c r="C137" s="5">
        <f t="shared" si="18"/>
        <v>0.15686274509803921</v>
      </c>
      <c r="D137" s="22">
        <v>2</v>
      </c>
      <c r="E137" s="12"/>
      <c r="F137" s="22"/>
      <c r="G137" s="12">
        <v>1</v>
      </c>
      <c r="H137" s="22"/>
      <c r="I137" s="12">
        <v>1</v>
      </c>
      <c r="J137" s="22"/>
      <c r="K137" s="12">
        <v>3</v>
      </c>
      <c r="L137" s="22">
        <v>1</v>
      </c>
      <c r="M137" s="12"/>
      <c r="N137" s="22"/>
      <c r="O137" s="27"/>
    </row>
    <row r="138" spans="1:15">
      <c r="A138" s="43" t="s">
        <v>6</v>
      </c>
      <c r="B138" s="18">
        <f t="shared" si="17"/>
        <v>0</v>
      </c>
      <c r="C138" s="5">
        <f t="shared" si="18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4" t="s">
        <v>214</v>
      </c>
      <c r="B139" s="18">
        <f t="shared" si="17"/>
        <v>3</v>
      </c>
      <c r="C139" s="5">
        <f t="shared" si="18"/>
        <v>5.8823529411764705E-2</v>
      </c>
      <c r="D139" s="22"/>
      <c r="E139" s="12"/>
      <c r="F139" s="22"/>
      <c r="G139" s="12"/>
      <c r="H139" s="22"/>
      <c r="I139" s="12">
        <v>1</v>
      </c>
      <c r="J139" s="22">
        <v>1</v>
      </c>
      <c r="K139" s="12">
        <v>1</v>
      </c>
      <c r="L139" s="22"/>
      <c r="M139" s="12"/>
      <c r="N139" s="22"/>
      <c r="O139" s="27"/>
    </row>
    <row r="140" spans="1:15">
      <c r="A140" s="43" t="s">
        <v>123</v>
      </c>
      <c r="B140" s="18">
        <f t="shared" si="17"/>
        <v>0</v>
      </c>
      <c r="C140" s="5">
        <f t="shared" si="18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17</v>
      </c>
      <c r="B141" s="18">
        <f t="shared" si="17"/>
        <v>0</v>
      </c>
      <c r="C141" s="5">
        <f t="shared" si="18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120</v>
      </c>
      <c r="B142" s="18">
        <f t="shared" si="17"/>
        <v>3</v>
      </c>
      <c r="C142" s="5">
        <f t="shared" si="18"/>
        <v>5.8823529411764705E-2</v>
      </c>
      <c r="D142" s="22">
        <v>1</v>
      </c>
      <c r="E142" s="12">
        <v>1</v>
      </c>
      <c r="F142" s="22"/>
      <c r="G142" s="12"/>
      <c r="H142" s="22"/>
      <c r="I142" s="12"/>
      <c r="J142" s="22"/>
      <c r="K142" s="12">
        <v>1</v>
      </c>
      <c r="L142" s="22"/>
      <c r="M142" s="12"/>
      <c r="N142" s="22"/>
      <c r="O142" s="27"/>
    </row>
    <row r="143" spans="1:15">
      <c r="A143" s="43" t="s">
        <v>121</v>
      </c>
      <c r="B143" s="18">
        <f t="shared" si="17"/>
        <v>15</v>
      </c>
      <c r="C143" s="5">
        <f t="shared" si="18"/>
        <v>0.29411764705882354</v>
      </c>
      <c r="D143" s="22">
        <v>2</v>
      </c>
      <c r="E143" s="12">
        <v>3</v>
      </c>
      <c r="F143" s="22">
        <v>2</v>
      </c>
      <c r="G143" s="12">
        <v>2</v>
      </c>
      <c r="H143" s="22">
        <v>1</v>
      </c>
      <c r="I143" s="12"/>
      <c r="J143" s="22">
        <v>3</v>
      </c>
      <c r="K143" s="12">
        <v>1</v>
      </c>
      <c r="L143" s="22">
        <v>1</v>
      </c>
      <c r="M143" s="12"/>
      <c r="N143" s="22"/>
      <c r="O143" s="27"/>
    </row>
    <row r="144" spans="1:15">
      <c r="A144" s="43" t="s">
        <v>127</v>
      </c>
      <c r="B144" s="18">
        <f t="shared" si="17"/>
        <v>0</v>
      </c>
      <c r="C144" s="5">
        <f t="shared" si="18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122</v>
      </c>
      <c r="B145" s="18">
        <f t="shared" si="17"/>
        <v>0</v>
      </c>
      <c r="C145" s="5">
        <f t="shared" si="18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128</v>
      </c>
      <c r="B146" s="18">
        <f t="shared" si="17"/>
        <v>0</v>
      </c>
      <c r="C146" s="5">
        <f t="shared" si="18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129</v>
      </c>
      <c r="B147" s="18">
        <f t="shared" si="17"/>
        <v>0</v>
      </c>
      <c r="C147" s="5">
        <f t="shared" si="18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130</v>
      </c>
      <c r="B148" s="18">
        <f t="shared" si="17"/>
        <v>0</v>
      </c>
      <c r="C148" s="5">
        <f t="shared" si="18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164</v>
      </c>
      <c r="B149" s="18">
        <f t="shared" si="17"/>
        <v>0</v>
      </c>
      <c r="C149" s="5">
        <f t="shared" si="18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165</v>
      </c>
      <c r="B150" s="18">
        <f t="shared" si="17"/>
        <v>0</v>
      </c>
      <c r="C150" s="5">
        <f t="shared" si="18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167</v>
      </c>
      <c r="B151" s="18">
        <f t="shared" si="17"/>
        <v>0</v>
      </c>
      <c r="C151" s="5">
        <f t="shared" si="18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4" t="s">
        <v>169</v>
      </c>
      <c r="B152" s="18">
        <f t="shared" si="17"/>
        <v>0</v>
      </c>
      <c r="C152" s="5">
        <f t="shared" si="18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9</v>
      </c>
      <c r="B153" s="18">
        <f t="shared" si="17"/>
        <v>0</v>
      </c>
      <c r="C153" s="5">
        <f t="shared" si="18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10</v>
      </c>
      <c r="B154" s="18">
        <f t="shared" si="17"/>
        <v>0</v>
      </c>
      <c r="C154" s="5">
        <f t="shared" si="18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11</v>
      </c>
      <c r="B155" s="18">
        <f t="shared" si="17"/>
        <v>0</v>
      </c>
      <c r="C155" s="5">
        <f t="shared" si="18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12</v>
      </c>
      <c r="B156" s="18">
        <f t="shared" si="17"/>
        <v>1</v>
      </c>
      <c r="C156" s="5">
        <f t="shared" si="18"/>
        <v>1.9607843137254902E-2</v>
      </c>
      <c r="D156" s="22"/>
      <c r="E156" s="12"/>
      <c r="F156" s="22"/>
      <c r="G156" s="12"/>
      <c r="H156" s="22"/>
      <c r="I156" s="12"/>
      <c r="J156" s="22"/>
      <c r="K156" s="12"/>
      <c r="L156" s="22">
        <v>1</v>
      </c>
      <c r="M156" s="12"/>
      <c r="N156" s="22"/>
      <c r="O156" s="27"/>
    </row>
    <row r="157" spans="1:15">
      <c r="A157" s="43" t="s">
        <v>13</v>
      </c>
      <c r="B157" s="18">
        <f t="shared" si="17"/>
        <v>3</v>
      </c>
      <c r="C157" s="5">
        <f t="shared" si="18"/>
        <v>5.8823529411764705E-2</v>
      </c>
      <c r="D157" s="22"/>
      <c r="E157" s="12">
        <v>1</v>
      </c>
      <c r="F157" s="22">
        <v>1</v>
      </c>
      <c r="G157" s="12"/>
      <c r="H157" s="22"/>
      <c r="I157" s="12"/>
      <c r="J157" s="22"/>
      <c r="K157" s="12"/>
      <c r="L157" s="22">
        <v>1</v>
      </c>
      <c r="M157" s="12"/>
      <c r="N157" s="22"/>
      <c r="O157" s="27"/>
    </row>
    <row r="158" spans="1:15">
      <c r="A158" s="43" t="s">
        <v>14</v>
      </c>
      <c r="B158" s="18">
        <f t="shared" si="17"/>
        <v>0</v>
      </c>
      <c r="C158" s="5">
        <f t="shared" si="18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15</v>
      </c>
      <c r="B159" s="18">
        <f t="shared" si="17"/>
        <v>0</v>
      </c>
      <c r="C159" s="5">
        <f t="shared" si="18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16</v>
      </c>
      <c r="B160" s="18">
        <f t="shared" si="17"/>
        <v>0</v>
      </c>
      <c r="C160" s="5">
        <f t="shared" si="18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18</v>
      </c>
      <c r="B161" s="18">
        <f t="shared" si="17"/>
        <v>0</v>
      </c>
      <c r="C161" s="5">
        <f t="shared" si="18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131</v>
      </c>
      <c r="B162" s="18">
        <f t="shared" si="17"/>
        <v>0</v>
      </c>
      <c r="C162" s="5">
        <f t="shared" si="18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74</v>
      </c>
      <c r="B163" s="18">
        <f t="shared" si="17"/>
        <v>0</v>
      </c>
      <c r="C163" s="5">
        <f t="shared" si="18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75</v>
      </c>
      <c r="B164" s="18">
        <f t="shared" si="17"/>
        <v>0</v>
      </c>
      <c r="C164" s="5">
        <f t="shared" si="18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76</v>
      </c>
      <c r="B165" s="18">
        <f t="shared" si="17"/>
        <v>0</v>
      </c>
      <c r="C165" s="5">
        <f t="shared" si="18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77</v>
      </c>
      <c r="B166" s="18">
        <f t="shared" si="17"/>
        <v>0</v>
      </c>
      <c r="C166" s="5">
        <f t="shared" si="18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78</v>
      </c>
      <c r="B167" s="18">
        <f t="shared" si="17"/>
        <v>0</v>
      </c>
      <c r="C167" s="5">
        <f t="shared" si="18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79</v>
      </c>
      <c r="B168" s="18">
        <f t="shared" si="17"/>
        <v>0</v>
      </c>
      <c r="C168" s="5">
        <f t="shared" si="18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80</v>
      </c>
      <c r="B169" s="18">
        <f t="shared" si="17"/>
        <v>1</v>
      </c>
      <c r="C169" s="5">
        <f t="shared" si="18"/>
        <v>1.9607843137254902E-2</v>
      </c>
      <c r="D169" s="22"/>
      <c r="E169" s="12"/>
      <c r="F169" s="22"/>
      <c r="G169" s="12"/>
      <c r="H169" s="22"/>
      <c r="I169" s="12">
        <v>1</v>
      </c>
      <c r="J169" s="22"/>
      <c r="K169" s="12"/>
      <c r="L169" s="22"/>
      <c r="M169" s="12"/>
      <c r="N169" s="22"/>
      <c r="O169" s="27"/>
    </row>
    <row r="170" spans="1:15">
      <c r="A170" s="43" t="s">
        <v>81</v>
      </c>
      <c r="B170" s="18">
        <f t="shared" si="17"/>
        <v>0</v>
      </c>
      <c r="C170" s="5">
        <f t="shared" si="18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82</v>
      </c>
      <c r="B171" s="18">
        <f t="shared" si="17"/>
        <v>0</v>
      </c>
      <c r="C171" s="5">
        <f t="shared" si="18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83</v>
      </c>
      <c r="B172" s="18">
        <f t="shared" si="17"/>
        <v>0</v>
      </c>
      <c r="C172" s="5">
        <f t="shared" si="18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84</v>
      </c>
      <c r="B173" s="18">
        <f t="shared" si="17"/>
        <v>0</v>
      </c>
      <c r="C173" s="5">
        <f t="shared" si="18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85</v>
      </c>
      <c r="B174" s="18">
        <f t="shared" si="17"/>
        <v>0</v>
      </c>
      <c r="C174" s="5">
        <f t="shared" si="18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86</v>
      </c>
      <c r="B175" s="18">
        <f t="shared" si="17"/>
        <v>0</v>
      </c>
      <c r="C175" s="5">
        <f t="shared" si="18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87</v>
      </c>
      <c r="B176" s="18">
        <f t="shared" si="17"/>
        <v>0</v>
      </c>
      <c r="C176" s="5">
        <f t="shared" si="18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88</v>
      </c>
      <c r="B177" s="18">
        <f t="shared" si="17"/>
        <v>0</v>
      </c>
      <c r="C177" s="5">
        <f t="shared" si="18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89</v>
      </c>
      <c r="B178" s="18">
        <f t="shared" si="17"/>
        <v>0</v>
      </c>
      <c r="C178" s="5">
        <f t="shared" si="18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 ht="17.25" thickBot="1">
      <c r="A179" s="45" t="s">
        <v>90</v>
      </c>
      <c r="B179" s="29">
        <f t="shared" si="17"/>
        <v>0</v>
      </c>
      <c r="C179" s="30">
        <f t="shared" si="18"/>
        <v>0</v>
      </c>
      <c r="D179" s="31"/>
      <c r="E179" s="32"/>
      <c r="F179" s="31"/>
      <c r="G179" s="32"/>
      <c r="H179" s="31"/>
      <c r="I179" s="32"/>
      <c r="J179" s="31"/>
      <c r="K179" s="32"/>
      <c r="L179" s="31"/>
      <c r="M179" s="32"/>
      <c r="N179" s="31"/>
      <c r="O179" s="33"/>
    </row>
    <row r="180" spans="1:15">
      <c r="A180" s="38" t="s">
        <v>91</v>
      </c>
      <c r="B180" s="34">
        <f>SUM(B181:B185)</f>
        <v>52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5" t="s">
        <v>96</v>
      </c>
    </row>
    <row r="181" spans="1:15">
      <c r="A181" s="36" t="s">
        <v>34</v>
      </c>
      <c r="B181" s="18">
        <f t="shared" ref="B181:B187" si="19">SUM(D181:O181)</f>
        <v>16</v>
      </c>
      <c r="C181" s="5">
        <f>B181/$B$180</f>
        <v>0.30769230769230771</v>
      </c>
      <c r="D181" s="22"/>
      <c r="E181" s="12">
        <v>1</v>
      </c>
      <c r="F181" s="22">
        <v>1</v>
      </c>
      <c r="G181" s="12">
        <v>3</v>
      </c>
      <c r="H181" s="22">
        <v>3</v>
      </c>
      <c r="I181" s="12"/>
      <c r="J181" s="22">
        <v>1</v>
      </c>
      <c r="K181" s="12">
        <v>2</v>
      </c>
      <c r="L181" s="22">
        <v>5</v>
      </c>
      <c r="M181" s="12"/>
      <c r="N181" s="22"/>
      <c r="O181" s="27"/>
    </row>
    <row r="182" spans="1:15">
      <c r="A182" s="36" t="s">
        <v>5</v>
      </c>
      <c r="B182" s="18">
        <f t="shared" si="19"/>
        <v>14</v>
      </c>
      <c r="C182" s="5">
        <f>B182/$B$180</f>
        <v>0.26923076923076922</v>
      </c>
      <c r="D182" s="22">
        <v>4</v>
      </c>
      <c r="E182" s="12">
        <v>1</v>
      </c>
      <c r="F182" s="22"/>
      <c r="G182" s="12"/>
      <c r="H182" s="22"/>
      <c r="I182" s="12">
        <v>1</v>
      </c>
      <c r="J182" s="22">
        <v>2</v>
      </c>
      <c r="K182" s="12">
        <v>2</v>
      </c>
      <c r="L182" s="22">
        <v>4</v>
      </c>
      <c r="M182" s="12"/>
      <c r="N182" s="22"/>
      <c r="O182" s="27"/>
    </row>
    <row r="183" spans="1:15">
      <c r="A183" s="36" t="s">
        <v>37</v>
      </c>
      <c r="B183" s="18">
        <f t="shared" si="19"/>
        <v>0</v>
      </c>
      <c r="C183" s="5">
        <f>B183/$B$180</f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36" t="s">
        <v>92</v>
      </c>
      <c r="B184" s="18">
        <f t="shared" si="19"/>
        <v>18</v>
      </c>
      <c r="C184" s="5">
        <f>B184/$B$180</f>
        <v>0.34615384615384615</v>
      </c>
      <c r="D184" s="22">
        <v>3</v>
      </c>
      <c r="E184" s="12">
        <v>3</v>
      </c>
      <c r="F184" s="22">
        <v>3</v>
      </c>
      <c r="G184" s="12">
        <v>2</v>
      </c>
      <c r="H184" s="22"/>
      <c r="I184" s="12">
        <v>2</v>
      </c>
      <c r="J184" s="22">
        <v>2</v>
      </c>
      <c r="K184" s="12">
        <v>2</v>
      </c>
      <c r="L184" s="22">
        <v>1</v>
      </c>
      <c r="M184" s="12"/>
      <c r="N184" s="22"/>
      <c r="O184" s="27"/>
    </row>
    <row r="185" spans="1:15" ht="17.25" thickBot="1">
      <c r="A185" s="37" t="s">
        <v>93</v>
      </c>
      <c r="B185" s="29">
        <f t="shared" si="19"/>
        <v>4</v>
      </c>
      <c r="C185" s="30">
        <f>B185/$B$180</f>
        <v>7.6923076923076927E-2</v>
      </c>
      <c r="D185" s="31"/>
      <c r="E185" s="32">
        <v>1</v>
      </c>
      <c r="F185" s="31"/>
      <c r="G185" s="32">
        <v>1</v>
      </c>
      <c r="H185" s="31">
        <v>2</v>
      </c>
      <c r="I185" s="32"/>
      <c r="J185" s="31"/>
      <c r="K185" s="32"/>
      <c r="L185" s="31"/>
      <c r="M185" s="32"/>
      <c r="N185" s="31"/>
      <c r="O185" s="33"/>
    </row>
    <row r="186" spans="1:15">
      <c r="A186" s="38" t="s">
        <v>94</v>
      </c>
      <c r="B186" s="34">
        <f t="shared" si="19"/>
        <v>29</v>
      </c>
      <c r="C186" s="40"/>
      <c r="D186" s="34">
        <v>7</v>
      </c>
      <c r="E186" s="34">
        <v>3</v>
      </c>
      <c r="F186" s="34">
        <v>3</v>
      </c>
      <c r="G186" s="34">
        <v>1</v>
      </c>
      <c r="H186" s="34">
        <v>4</v>
      </c>
      <c r="I186" s="34">
        <v>3</v>
      </c>
      <c r="J186" s="34">
        <v>4</v>
      </c>
      <c r="K186" s="34">
        <v>2</v>
      </c>
      <c r="L186" s="34">
        <v>2</v>
      </c>
      <c r="M186" s="34"/>
      <c r="N186" s="34"/>
      <c r="O186" s="35"/>
    </row>
    <row r="187" spans="1:15" ht="17.25" thickBot="1">
      <c r="A187" s="41" t="s">
        <v>95</v>
      </c>
      <c r="B187" s="32">
        <f t="shared" si="19"/>
        <v>8</v>
      </c>
      <c r="C187" s="42"/>
      <c r="D187" s="32">
        <v>4</v>
      </c>
      <c r="E187" s="32"/>
      <c r="F187" s="32">
        <v>3</v>
      </c>
      <c r="G187" s="32"/>
      <c r="H187" s="32"/>
      <c r="I187" s="32">
        <v>1</v>
      </c>
      <c r="J187" s="32"/>
      <c r="K187" s="32"/>
      <c r="L187" s="32"/>
      <c r="M187" s="32"/>
      <c r="N187" s="32"/>
      <c r="O187" s="33"/>
    </row>
  </sheetData>
  <autoFilter ref="A3:O187" xr:uid="{00000000-0009-0000-0000-000004000000}"/>
  <mergeCells count="2">
    <mergeCell ref="A1:A2"/>
    <mergeCell ref="B1:C1"/>
  </mergeCells>
  <phoneticPr fontId="1" type="noConversion"/>
  <conditionalFormatting sqref="C1">
    <cfRule type="cellIs" dxfId="27" priority="21" operator="greaterThan">
      <formula>0.4</formula>
    </cfRule>
  </conditionalFormatting>
  <conditionalFormatting sqref="C3:C1048576">
    <cfRule type="cellIs" dxfId="26" priority="2" operator="greaterThan">
      <formula>0.4</formula>
    </cfRule>
  </conditionalFormatting>
  <conditionalFormatting sqref="D4:O26 D28:O43 D45:O59 D61:O85 D87:O120 D122:O131 D133:O179 D181:O187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7"/>
  <sheetViews>
    <sheetView zoomScale="85" zoomScaleNormal="85" workbookViewId="0">
      <pane xSplit="1" topLeftCell="B1" activePane="topRight" state="frozen"/>
      <selection pane="topRight" activeCell="A25" sqref="A2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SUM(B4:B26)</f>
        <v>113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20</v>
      </c>
      <c r="C4" s="5">
        <f t="shared" ref="C4:C20" si="1">B4/$B$3</f>
        <v>0.17699115044247787</v>
      </c>
      <c r="D4" s="22">
        <v>2</v>
      </c>
      <c r="E4" s="12">
        <v>2</v>
      </c>
      <c r="F4" s="22">
        <v>4</v>
      </c>
      <c r="G4" s="12"/>
      <c r="H4" s="22">
        <v>1</v>
      </c>
      <c r="I4" s="12">
        <v>3</v>
      </c>
      <c r="J4" s="22">
        <v>3</v>
      </c>
      <c r="K4" s="12">
        <v>2</v>
      </c>
      <c r="L4" s="22">
        <v>3</v>
      </c>
      <c r="M4" s="12"/>
      <c r="N4" s="22"/>
      <c r="O4" s="27"/>
    </row>
    <row r="5" spans="1:15">
      <c r="A5" s="26" t="s">
        <v>2</v>
      </c>
      <c r="B5" s="18">
        <f t="shared" si="0"/>
        <v>28</v>
      </c>
      <c r="C5" s="5">
        <f t="shared" si="1"/>
        <v>0.24778761061946902</v>
      </c>
      <c r="D5" s="22">
        <v>5</v>
      </c>
      <c r="E5" s="12">
        <v>2</v>
      </c>
      <c r="F5" s="22">
        <v>3</v>
      </c>
      <c r="G5" s="12">
        <v>2</v>
      </c>
      <c r="H5" s="22">
        <v>1</v>
      </c>
      <c r="I5" s="12">
        <v>2</v>
      </c>
      <c r="J5" s="22">
        <v>6</v>
      </c>
      <c r="K5" s="12">
        <v>2</v>
      </c>
      <c r="L5" s="22">
        <v>5</v>
      </c>
      <c r="M5" s="12"/>
      <c r="N5" s="22"/>
      <c r="O5" s="27"/>
    </row>
    <row r="6" spans="1:15">
      <c r="A6" s="26" t="s">
        <v>3</v>
      </c>
      <c r="B6" s="18">
        <f t="shared" si="0"/>
        <v>14</v>
      </c>
      <c r="C6" s="5">
        <f t="shared" si="1"/>
        <v>0.12389380530973451</v>
      </c>
      <c r="D6" s="22">
        <v>1</v>
      </c>
      <c r="E6" s="12">
        <v>1</v>
      </c>
      <c r="F6" s="22">
        <v>4</v>
      </c>
      <c r="G6" s="12">
        <v>3</v>
      </c>
      <c r="H6" s="22">
        <v>2</v>
      </c>
      <c r="I6" s="12">
        <v>1</v>
      </c>
      <c r="J6" s="22"/>
      <c r="K6" s="12">
        <v>2</v>
      </c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10</v>
      </c>
      <c r="C8" s="5">
        <f t="shared" si="1"/>
        <v>8.8495575221238937E-2</v>
      </c>
      <c r="D8" s="22"/>
      <c r="E8" s="12">
        <v>1</v>
      </c>
      <c r="F8" s="22">
        <v>1</v>
      </c>
      <c r="G8" s="12">
        <v>3</v>
      </c>
      <c r="H8" s="22">
        <v>1</v>
      </c>
      <c r="I8" s="12"/>
      <c r="J8" s="22">
        <v>2</v>
      </c>
      <c r="K8" s="12">
        <v>1</v>
      </c>
      <c r="L8" s="22">
        <v>1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4</v>
      </c>
      <c r="C12" s="5">
        <f t="shared" si="1"/>
        <v>3.5398230088495575E-2</v>
      </c>
      <c r="D12" s="22"/>
      <c r="E12" s="12"/>
      <c r="F12" s="22">
        <v>1</v>
      </c>
      <c r="G12" s="12"/>
      <c r="H12" s="22">
        <v>2</v>
      </c>
      <c r="I12" s="12"/>
      <c r="J12" s="22"/>
      <c r="K12" s="12">
        <v>1</v>
      </c>
      <c r="L12" s="22"/>
      <c r="M12" s="12"/>
      <c r="N12" s="22"/>
      <c r="O12" s="27"/>
    </row>
    <row r="13" spans="1:15">
      <c r="A13" s="26" t="s">
        <v>121</v>
      </c>
      <c r="B13" s="18">
        <f t="shared" si="0"/>
        <v>25</v>
      </c>
      <c r="C13" s="5">
        <f t="shared" si="1"/>
        <v>0.22123893805309736</v>
      </c>
      <c r="D13" s="22">
        <v>1</v>
      </c>
      <c r="E13" s="12"/>
      <c r="F13" s="22">
        <v>5</v>
      </c>
      <c r="G13" s="12">
        <v>4</v>
      </c>
      <c r="H13" s="22"/>
      <c r="I13" s="12">
        <v>3</v>
      </c>
      <c r="J13" s="22">
        <v>6</v>
      </c>
      <c r="K13" s="12">
        <v>2</v>
      </c>
      <c r="L13" s="22">
        <v>4</v>
      </c>
      <c r="M13" s="12"/>
      <c r="N13" s="22"/>
      <c r="O13" s="27"/>
    </row>
    <row r="14" spans="1:15">
      <c r="A14" s="26" t="s">
        <v>127</v>
      </c>
      <c r="B14" s="18">
        <f t="shared" si="0"/>
        <v>10</v>
      </c>
      <c r="C14" s="5">
        <f t="shared" si="1"/>
        <v>8.8495575221238937E-2</v>
      </c>
      <c r="D14" s="22"/>
      <c r="E14" s="12"/>
      <c r="F14" s="22">
        <v>1</v>
      </c>
      <c r="G14" s="12"/>
      <c r="H14" s="22">
        <v>3</v>
      </c>
      <c r="I14" s="12"/>
      <c r="J14" s="22">
        <v>2</v>
      </c>
      <c r="K14" s="12">
        <v>2</v>
      </c>
      <c r="L14" s="22">
        <v>2</v>
      </c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1</v>
      </c>
      <c r="C19" s="5">
        <f t="shared" si="1"/>
        <v>8.8495575221238937E-3</v>
      </c>
      <c r="D19" s="22"/>
      <c r="E19" s="12"/>
      <c r="F19" s="22">
        <v>1</v>
      </c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1</v>
      </c>
      <c r="C22" s="5">
        <f t="shared" ref="C22:C26" si="2">B22/$B$3</f>
        <v>8.8495575221238937E-3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/>
      <c r="N22" s="23"/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54" t="s">
        <v>8</v>
      </c>
      <c r="B27" s="34">
        <f>SUM(B28:B43)</f>
        <v>7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3</v>
      </c>
      <c r="C29" s="5">
        <f t="shared" si="8"/>
        <v>0.42857142857142855</v>
      </c>
      <c r="D29" s="22"/>
      <c r="E29" s="12"/>
      <c r="F29" s="22"/>
      <c r="G29" s="12">
        <v>1</v>
      </c>
      <c r="H29" s="22"/>
      <c r="I29" s="12"/>
      <c r="J29" s="22"/>
      <c r="K29" s="12"/>
      <c r="L29" s="22">
        <v>2</v>
      </c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1</v>
      </c>
      <c r="C31" s="5">
        <f t="shared" si="8"/>
        <v>0.14285714285714285</v>
      </c>
      <c r="D31" s="22"/>
      <c r="E31" s="12"/>
      <c r="F31" s="22"/>
      <c r="G31" s="12"/>
      <c r="H31" s="22"/>
      <c r="I31" s="12">
        <v>1</v>
      </c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>
        <f t="shared" si="8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0.42857142857142855</v>
      </c>
      <c r="D33" s="22"/>
      <c r="E33" s="12"/>
      <c r="F33" s="22"/>
      <c r="G33" s="12"/>
      <c r="H33" s="22">
        <v>1</v>
      </c>
      <c r="I33" s="12"/>
      <c r="J33" s="22">
        <v>1</v>
      </c>
      <c r="K33" s="12">
        <v>1</v>
      </c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57" t="s">
        <v>199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>
        <f>B45/$B$44</f>
        <v>0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>
        <f t="shared" si="10"/>
        <v>0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1</v>
      </c>
      <c r="C48" s="5">
        <f t="shared" si="10"/>
        <v>1</v>
      </c>
      <c r="D48" s="22"/>
      <c r="E48" s="12"/>
      <c r="F48" s="22"/>
      <c r="G48" s="12"/>
      <c r="H48" s="22"/>
      <c r="I48" s="12"/>
      <c r="J48" s="22"/>
      <c r="K48" s="12">
        <v>1</v>
      </c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>
        <f t="shared" si="10"/>
        <v>0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>
        <f t="shared" si="10"/>
        <v>0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>
        <f t="shared" si="10"/>
        <v>0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>
        <f t="shared" si="10"/>
        <v>0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>
        <f t="shared" si="10"/>
        <v>0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>
        <f t="shared" si="10"/>
        <v>0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>
        <f t="shared" si="10"/>
        <v>0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>
        <f t="shared" si="10"/>
        <v>0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>
        <f t="shared" si="10"/>
        <v>0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>
        <f t="shared" si="10"/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3</v>
      </c>
      <c r="C62" s="5">
        <f t="shared" si="12"/>
        <v>0.33333333333333331</v>
      </c>
      <c r="D62" s="22"/>
      <c r="E62" s="12"/>
      <c r="F62" s="22"/>
      <c r="G62" s="12">
        <v>1</v>
      </c>
      <c r="H62" s="22"/>
      <c r="I62" s="12"/>
      <c r="J62" s="22"/>
      <c r="K62" s="12"/>
      <c r="L62" s="22">
        <v>2</v>
      </c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0.1111111111111111</v>
      </c>
      <c r="D66" s="22"/>
      <c r="E66" s="12"/>
      <c r="F66" s="22"/>
      <c r="G66" s="12"/>
      <c r="H66" s="22"/>
      <c r="I66" s="12"/>
      <c r="J66" s="22">
        <v>1</v>
      </c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13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2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2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2" t="s">
        <v>34</v>
      </c>
      <c r="B78" s="18">
        <f t="shared" si="11"/>
        <v>2</v>
      </c>
      <c r="C78" s="5">
        <f t="shared" si="12"/>
        <v>0.22222222222222221</v>
      </c>
      <c r="D78" s="22"/>
      <c r="E78" s="12"/>
      <c r="F78" s="22"/>
      <c r="G78" s="12"/>
      <c r="H78" s="22"/>
      <c r="I78" s="12"/>
      <c r="J78" s="22"/>
      <c r="K78" s="12">
        <v>2</v>
      </c>
      <c r="L78" s="22"/>
      <c r="M78" s="12"/>
      <c r="N78" s="22"/>
      <c r="O78" s="27"/>
    </row>
    <row r="79" spans="1:15">
      <c r="A79" s="2" t="s">
        <v>135</v>
      </c>
      <c r="B79" s="18">
        <f t="shared" si="11"/>
        <v>0</v>
      </c>
      <c r="C79" s="5">
        <f t="shared" si="12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2" t="s">
        <v>36</v>
      </c>
      <c r="B80" s="18">
        <f t="shared" si="11"/>
        <v>3</v>
      </c>
      <c r="C80" s="5">
        <f t="shared" si="12"/>
        <v>0.33333333333333331</v>
      </c>
      <c r="D80" s="22"/>
      <c r="E80" s="12"/>
      <c r="F80" s="22"/>
      <c r="G80" s="12">
        <v>1</v>
      </c>
      <c r="H80" s="22"/>
      <c r="I80" s="12">
        <v>1</v>
      </c>
      <c r="J80" s="22"/>
      <c r="K80" s="12">
        <v>1</v>
      </c>
      <c r="L80" s="22"/>
      <c r="M80" s="12"/>
      <c r="N80" s="22"/>
      <c r="O80" s="27"/>
    </row>
    <row r="81" spans="1:15">
      <c r="A81" s="2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2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2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46" t="s">
        <v>221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SUM(B87:B120)</f>
        <v>18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0" si="13">SUM(D87:O87)</f>
        <v>0</v>
      </c>
      <c r="C87" s="5">
        <f t="shared" ref="C87:C120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>
        <f t="shared" si="14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7</v>
      </c>
      <c r="C91" s="5">
        <f t="shared" si="14"/>
        <v>0.3888888888888889</v>
      </c>
      <c r="D91" s="22"/>
      <c r="E91" s="12"/>
      <c r="F91" s="22"/>
      <c r="G91" s="12"/>
      <c r="H91" s="22">
        <v>1</v>
      </c>
      <c r="I91" s="12">
        <v>2</v>
      </c>
      <c r="J91" s="22">
        <v>3</v>
      </c>
      <c r="K91" s="12"/>
      <c r="L91" s="22">
        <v>1</v>
      </c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2</v>
      </c>
      <c r="C95" s="5">
        <f t="shared" si="14"/>
        <v>0.1111111111111111</v>
      </c>
      <c r="D95" s="22"/>
      <c r="E95" s="12"/>
      <c r="F95" s="22"/>
      <c r="G95" s="12">
        <v>1</v>
      </c>
      <c r="H95" s="22"/>
      <c r="I95" s="12"/>
      <c r="J95" s="22">
        <v>1</v>
      </c>
      <c r="K95" s="12"/>
      <c r="L95" s="22"/>
      <c r="M95" s="12"/>
      <c r="N95" s="22"/>
      <c r="O95" s="27"/>
    </row>
    <row r="96" spans="1:15">
      <c r="A96" s="36" t="s">
        <v>49</v>
      </c>
      <c r="B96" s="18">
        <f t="shared" si="13"/>
        <v>0</v>
      </c>
      <c r="C96" s="5">
        <f t="shared" si="14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50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51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52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35</v>
      </c>
      <c r="B100" s="18">
        <f t="shared" si="13"/>
        <v>5</v>
      </c>
      <c r="C100" s="5">
        <f t="shared" si="14"/>
        <v>0.27777777777777779</v>
      </c>
      <c r="D100" s="22"/>
      <c r="E100" s="12"/>
      <c r="F100" s="22"/>
      <c r="G100" s="12">
        <v>2</v>
      </c>
      <c r="H100" s="22"/>
      <c r="I100" s="12"/>
      <c r="J100" s="22">
        <v>1</v>
      </c>
      <c r="K100" s="12">
        <v>1</v>
      </c>
      <c r="L100" s="22">
        <v>1</v>
      </c>
      <c r="M100" s="12"/>
      <c r="N100" s="22"/>
      <c r="O100" s="27"/>
    </row>
    <row r="101" spans="1:15">
      <c r="A101" s="36" t="s">
        <v>66</v>
      </c>
      <c r="B101" s="18">
        <f t="shared" si="13"/>
        <v>3</v>
      </c>
      <c r="C101" s="5">
        <f t="shared" si="14"/>
        <v>0.16666666666666666</v>
      </c>
      <c r="D101" s="22">
        <v>2</v>
      </c>
      <c r="E101" s="12"/>
      <c r="F101" s="22">
        <v>1</v>
      </c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67</v>
      </c>
      <c r="B102" s="18">
        <f t="shared" si="13"/>
        <v>0</v>
      </c>
      <c r="C102" s="5">
        <f t="shared" si="14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7</v>
      </c>
      <c r="B103" s="18">
        <f t="shared" si="13"/>
        <v>1</v>
      </c>
      <c r="C103" s="5">
        <f t="shared" si="14"/>
        <v>5.5555555555555552E-2</v>
      </c>
      <c r="D103" s="22">
        <v>1</v>
      </c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137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138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53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54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55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56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57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58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59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60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65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139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61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62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63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64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 thickBot="1">
      <c r="A120" s="37" t="s">
        <v>163</v>
      </c>
      <c r="B120" s="29">
        <f t="shared" si="13"/>
        <v>0</v>
      </c>
      <c r="C120" s="30">
        <f t="shared" si="14"/>
        <v>0</v>
      </c>
      <c r="D120" s="31"/>
      <c r="E120" s="32"/>
      <c r="F120" s="31"/>
      <c r="G120" s="32"/>
      <c r="H120" s="31"/>
      <c r="I120" s="32"/>
      <c r="J120" s="31"/>
      <c r="K120" s="32"/>
      <c r="L120" s="31"/>
      <c r="M120" s="32"/>
      <c r="N120" s="31"/>
      <c r="O120" s="33"/>
    </row>
    <row r="121" spans="1:15">
      <c r="A121" s="38" t="s">
        <v>69</v>
      </c>
      <c r="B121" s="34">
        <f>SUM(B122:B131)</f>
        <v>53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5" t="s">
        <v>96</v>
      </c>
    </row>
    <row r="122" spans="1:15">
      <c r="A122" s="36" t="s">
        <v>36</v>
      </c>
      <c r="B122" s="18">
        <f t="shared" ref="B122:B131" si="15">SUM(D122:O122)</f>
        <v>11</v>
      </c>
      <c r="C122" s="5">
        <f t="shared" ref="C122:C131" si="16">B122/$B$121</f>
        <v>0.20754716981132076</v>
      </c>
      <c r="D122" s="22">
        <v>1</v>
      </c>
      <c r="E122" s="12"/>
      <c r="F122" s="22"/>
      <c r="G122" s="12">
        <v>1</v>
      </c>
      <c r="H122" s="22"/>
      <c r="I122" s="12">
        <v>3</v>
      </c>
      <c r="J122" s="22">
        <v>2</v>
      </c>
      <c r="K122" s="12"/>
      <c r="L122" s="22">
        <v>4</v>
      </c>
      <c r="M122" s="12"/>
      <c r="N122" s="22"/>
      <c r="O122" s="27"/>
    </row>
    <row r="123" spans="1:15">
      <c r="A123" s="36" t="s">
        <v>34</v>
      </c>
      <c r="B123" s="18">
        <f t="shared" si="15"/>
        <v>27</v>
      </c>
      <c r="C123" s="5">
        <f t="shared" si="16"/>
        <v>0.50943396226415094</v>
      </c>
      <c r="D123" s="22">
        <v>5</v>
      </c>
      <c r="E123" s="12">
        <v>1</v>
      </c>
      <c r="F123" s="22">
        <v>1</v>
      </c>
      <c r="G123" s="12">
        <v>3</v>
      </c>
      <c r="H123" s="22">
        <v>3</v>
      </c>
      <c r="I123" s="12">
        <v>1</v>
      </c>
      <c r="J123" s="22">
        <v>8</v>
      </c>
      <c r="K123" s="12">
        <v>2</v>
      </c>
      <c r="L123" s="22">
        <v>3</v>
      </c>
      <c r="M123" s="12"/>
      <c r="N123" s="22"/>
      <c r="O123" s="27"/>
    </row>
    <row r="124" spans="1:15">
      <c r="A124" s="36" t="s">
        <v>70</v>
      </c>
      <c r="B124" s="18">
        <f t="shared" si="15"/>
        <v>8</v>
      </c>
      <c r="C124" s="5">
        <f t="shared" si="16"/>
        <v>0.15094339622641509</v>
      </c>
      <c r="D124" s="22">
        <v>1</v>
      </c>
      <c r="E124" s="12"/>
      <c r="F124" s="22">
        <v>1</v>
      </c>
      <c r="G124" s="12">
        <v>3</v>
      </c>
      <c r="H124" s="22"/>
      <c r="I124" s="12"/>
      <c r="J124" s="22">
        <v>1</v>
      </c>
      <c r="K124" s="12"/>
      <c r="L124" s="22">
        <v>2</v>
      </c>
      <c r="M124" s="12"/>
      <c r="N124" s="22"/>
      <c r="O124" s="27"/>
    </row>
    <row r="125" spans="1:15">
      <c r="A125" s="43" t="s">
        <v>71</v>
      </c>
      <c r="B125" s="18">
        <f t="shared" si="15"/>
        <v>0</v>
      </c>
      <c r="C125" s="5">
        <f t="shared" si="16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72</v>
      </c>
      <c r="B126" s="18">
        <f t="shared" si="15"/>
        <v>0</v>
      </c>
      <c r="C126" s="5">
        <f t="shared" si="16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37</v>
      </c>
      <c r="B127" s="18">
        <f t="shared" si="15"/>
        <v>0</v>
      </c>
      <c r="C127" s="5">
        <f t="shared" si="16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38</v>
      </c>
      <c r="B128" s="18">
        <f t="shared" si="15"/>
        <v>0</v>
      </c>
      <c r="C128" s="5">
        <f t="shared" si="16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40</v>
      </c>
      <c r="B129" s="18">
        <f t="shared" si="15"/>
        <v>0</v>
      </c>
      <c r="C129" s="5">
        <f t="shared" si="16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56" t="s">
        <v>223</v>
      </c>
      <c r="B130" s="18">
        <f t="shared" si="15"/>
        <v>5</v>
      </c>
      <c r="C130" s="5">
        <f t="shared" si="16"/>
        <v>9.4339622641509441E-2</v>
      </c>
      <c r="D130" s="23"/>
      <c r="E130" s="20"/>
      <c r="F130" s="23"/>
      <c r="G130" s="20">
        <v>3</v>
      </c>
      <c r="H130" s="23"/>
      <c r="I130" s="20">
        <v>1</v>
      </c>
      <c r="J130" s="23"/>
      <c r="K130" s="20">
        <v>1</v>
      </c>
      <c r="L130" s="23"/>
      <c r="M130" s="20"/>
      <c r="N130" s="23"/>
      <c r="O130" s="50"/>
    </row>
    <row r="131" spans="1:15" ht="17.25" thickBot="1">
      <c r="A131" s="46" t="s">
        <v>213</v>
      </c>
      <c r="B131" s="18">
        <f t="shared" si="15"/>
        <v>2</v>
      </c>
      <c r="C131" s="5">
        <f t="shared" si="16"/>
        <v>3.7735849056603772E-2</v>
      </c>
      <c r="D131" s="31"/>
      <c r="E131" s="32"/>
      <c r="F131" s="31"/>
      <c r="G131" s="32"/>
      <c r="H131" s="31">
        <v>1</v>
      </c>
      <c r="I131" s="32"/>
      <c r="J131" s="31">
        <v>1</v>
      </c>
      <c r="K131" s="32"/>
      <c r="L131" s="31"/>
      <c r="M131" s="32"/>
      <c r="N131" s="31"/>
      <c r="O131" s="33"/>
    </row>
    <row r="132" spans="1:15">
      <c r="A132" s="38" t="s">
        <v>73</v>
      </c>
      <c r="B132" s="34">
        <f>SUM(B133:B179)</f>
        <v>47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5" t="s">
        <v>96</v>
      </c>
    </row>
    <row r="133" spans="1:15">
      <c r="A133" s="43" t="s">
        <v>1</v>
      </c>
      <c r="B133" s="18">
        <f t="shared" ref="B133:B179" si="17">SUM(D133:O133)</f>
        <v>6</v>
      </c>
      <c r="C133" s="5">
        <f t="shared" ref="C133:C179" si="18">B133/$B$132</f>
        <v>0.1276595744680851</v>
      </c>
      <c r="D133" s="22">
        <v>1</v>
      </c>
      <c r="E133" s="12"/>
      <c r="F133" s="22">
        <v>2</v>
      </c>
      <c r="G133" s="12"/>
      <c r="H133" s="22">
        <v>1</v>
      </c>
      <c r="I133" s="12"/>
      <c r="J133" s="22">
        <v>1</v>
      </c>
      <c r="K133" s="12"/>
      <c r="L133" s="22">
        <v>1</v>
      </c>
      <c r="M133" s="12"/>
      <c r="N133" s="22"/>
      <c r="O133" s="27"/>
    </row>
    <row r="134" spans="1:15">
      <c r="A134" s="43" t="s">
        <v>2</v>
      </c>
      <c r="B134" s="18">
        <f t="shared" si="17"/>
        <v>8</v>
      </c>
      <c r="C134" s="5">
        <f t="shared" si="18"/>
        <v>0.1702127659574468</v>
      </c>
      <c r="D134" s="22"/>
      <c r="E134" s="12"/>
      <c r="F134" s="22"/>
      <c r="G134" s="12">
        <v>2</v>
      </c>
      <c r="H134" s="22"/>
      <c r="I134" s="12">
        <v>2</v>
      </c>
      <c r="J134" s="22">
        <v>1</v>
      </c>
      <c r="K134" s="12">
        <v>1</v>
      </c>
      <c r="L134" s="22">
        <v>2</v>
      </c>
      <c r="M134" s="12"/>
      <c r="N134" s="22"/>
      <c r="O134" s="27"/>
    </row>
    <row r="135" spans="1:15">
      <c r="A135" s="43" t="s">
        <v>3</v>
      </c>
      <c r="B135" s="18">
        <f t="shared" si="17"/>
        <v>4</v>
      </c>
      <c r="C135" s="5">
        <f t="shared" si="18"/>
        <v>8.5106382978723402E-2</v>
      </c>
      <c r="D135" s="22"/>
      <c r="E135" s="12"/>
      <c r="F135" s="22"/>
      <c r="G135" s="12">
        <v>1</v>
      </c>
      <c r="H135" s="22">
        <v>1</v>
      </c>
      <c r="I135" s="12">
        <v>1</v>
      </c>
      <c r="J135" s="22"/>
      <c r="K135" s="12"/>
      <c r="L135" s="22">
        <v>1</v>
      </c>
      <c r="M135" s="12"/>
      <c r="N135" s="22"/>
      <c r="O135" s="27"/>
    </row>
    <row r="136" spans="1:15">
      <c r="A136" s="43" t="s">
        <v>4</v>
      </c>
      <c r="B136" s="18">
        <f t="shared" si="17"/>
        <v>0</v>
      </c>
      <c r="C136" s="5">
        <f t="shared" si="18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5</v>
      </c>
      <c r="B137" s="18">
        <f t="shared" si="17"/>
        <v>7</v>
      </c>
      <c r="C137" s="5">
        <f t="shared" si="18"/>
        <v>0.14893617021276595</v>
      </c>
      <c r="D137" s="22"/>
      <c r="E137" s="12">
        <v>2</v>
      </c>
      <c r="F137" s="22"/>
      <c r="G137" s="12"/>
      <c r="H137" s="22"/>
      <c r="I137" s="12"/>
      <c r="J137" s="22">
        <v>1</v>
      </c>
      <c r="K137" s="12"/>
      <c r="L137" s="22">
        <v>4</v>
      </c>
      <c r="M137" s="12"/>
      <c r="N137" s="22"/>
      <c r="O137" s="27"/>
    </row>
    <row r="138" spans="1:15">
      <c r="A138" s="43" t="s">
        <v>6</v>
      </c>
      <c r="B138" s="18">
        <f t="shared" si="17"/>
        <v>0</v>
      </c>
      <c r="C138" s="5">
        <f t="shared" si="18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209</v>
      </c>
      <c r="B139" s="18">
        <f t="shared" si="17"/>
        <v>0</v>
      </c>
      <c r="C139" s="5">
        <f t="shared" si="18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123</v>
      </c>
      <c r="B140" s="18">
        <f t="shared" si="17"/>
        <v>0</v>
      </c>
      <c r="C140" s="5">
        <f t="shared" si="18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17</v>
      </c>
      <c r="B141" s="18">
        <f t="shared" si="17"/>
        <v>0</v>
      </c>
      <c r="C141" s="5">
        <f t="shared" si="18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120</v>
      </c>
      <c r="B142" s="18">
        <f t="shared" si="17"/>
        <v>1</v>
      </c>
      <c r="C142" s="5">
        <f t="shared" si="18"/>
        <v>2.1276595744680851E-2</v>
      </c>
      <c r="D142" s="22"/>
      <c r="E142" s="12"/>
      <c r="F142" s="22"/>
      <c r="G142" s="12"/>
      <c r="H142" s="22"/>
      <c r="I142" s="12"/>
      <c r="J142" s="22"/>
      <c r="K142" s="12">
        <v>1</v>
      </c>
      <c r="L142" s="22"/>
      <c r="M142" s="12"/>
      <c r="N142" s="22"/>
      <c r="O142" s="27"/>
    </row>
    <row r="143" spans="1:15">
      <c r="A143" s="43" t="s">
        <v>121</v>
      </c>
      <c r="B143" s="18">
        <f t="shared" si="17"/>
        <v>16</v>
      </c>
      <c r="C143" s="5">
        <f t="shared" si="18"/>
        <v>0.34042553191489361</v>
      </c>
      <c r="D143" s="22"/>
      <c r="E143" s="12"/>
      <c r="F143" s="22">
        <v>1</v>
      </c>
      <c r="G143" s="12">
        <v>2</v>
      </c>
      <c r="H143" s="22">
        <v>1</v>
      </c>
      <c r="I143" s="12">
        <v>1</v>
      </c>
      <c r="J143" s="22">
        <v>6</v>
      </c>
      <c r="K143" s="12">
        <v>2</v>
      </c>
      <c r="L143" s="22">
        <v>3</v>
      </c>
      <c r="M143" s="12"/>
      <c r="N143" s="22"/>
      <c r="O143" s="27"/>
    </row>
    <row r="144" spans="1:15">
      <c r="A144" s="43" t="s">
        <v>127</v>
      </c>
      <c r="B144" s="18">
        <f t="shared" si="17"/>
        <v>3</v>
      </c>
      <c r="C144" s="5">
        <f t="shared" si="18"/>
        <v>6.3829787234042548E-2</v>
      </c>
      <c r="D144" s="22"/>
      <c r="E144" s="12"/>
      <c r="F144" s="22"/>
      <c r="G144" s="12"/>
      <c r="H144" s="22"/>
      <c r="I144" s="12"/>
      <c r="J144" s="22">
        <v>2</v>
      </c>
      <c r="K144" s="12"/>
      <c r="L144" s="22">
        <v>1</v>
      </c>
      <c r="M144" s="12"/>
      <c r="N144" s="22"/>
      <c r="O144" s="27"/>
    </row>
    <row r="145" spans="1:15">
      <c r="A145" s="43" t="s">
        <v>122</v>
      </c>
      <c r="B145" s="18">
        <f t="shared" si="17"/>
        <v>0</v>
      </c>
      <c r="C145" s="5">
        <f t="shared" si="18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128</v>
      </c>
      <c r="B146" s="18">
        <f t="shared" si="17"/>
        <v>0</v>
      </c>
      <c r="C146" s="5">
        <f t="shared" si="18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129</v>
      </c>
      <c r="B147" s="18">
        <f t="shared" si="17"/>
        <v>0</v>
      </c>
      <c r="C147" s="5">
        <f t="shared" si="18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130</v>
      </c>
      <c r="B148" s="18">
        <f t="shared" si="17"/>
        <v>0</v>
      </c>
      <c r="C148" s="5">
        <f t="shared" si="18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164</v>
      </c>
      <c r="B149" s="18">
        <f t="shared" si="17"/>
        <v>1</v>
      </c>
      <c r="C149" s="5">
        <f t="shared" si="18"/>
        <v>2.1276595744680851E-2</v>
      </c>
      <c r="D149" s="22"/>
      <c r="E149" s="12"/>
      <c r="F149" s="22">
        <v>1</v>
      </c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165</v>
      </c>
      <c r="B150" s="18">
        <f t="shared" si="17"/>
        <v>0</v>
      </c>
      <c r="C150" s="5">
        <f t="shared" si="18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167</v>
      </c>
      <c r="B151" s="18">
        <f t="shared" si="17"/>
        <v>0</v>
      </c>
      <c r="C151" s="5">
        <f t="shared" si="18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4" t="s">
        <v>169</v>
      </c>
      <c r="B152" s="18">
        <f t="shared" si="17"/>
        <v>0</v>
      </c>
      <c r="C152" s="5">
        <f t="shared" si="18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9</v>
      </c>
      <c r="B153" s="18">
        <f t="shared" si="17"/>
        <v>0</v>
      </c>
      <c r="C153" s="5">
        <f t="shared" si="18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10</v>
      </c>
      <c r="B154" s="18">
        <f t="shared" si="17"/>
        <v>0</v>
      </c>
      <c r="C154" s="5">
        <f t="shared" si="18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11</v>
      </c>
      <c r="B155" s="18">
        <f t="shared" si="17"/>
        <v>0</v>
      </c>
      <c r="C155" s="5">
        <f t="shared" si="18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12</v>
      </c>
      <c r="B156" s="18">
        <f t="shared" si="17"/>
        <v>0</v>
      </c>
      <c r="C156" s="5">
        <f t="shared" si="18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13</v>
      </c>
      <c r="B157" s="18">
        <f t="shared" si="17"/>
        <v>1</v>
      </c>
      <c r="C157" s="5">
        <f t="shared" si="18"/>
        <v>2.1276595744680851E-2</v>
      </c>
      <c r="D157" s="22"/>
      <c r="E157" s="12"/>
      <c r="F157" s="22"/>
      <c r="G157" s="12"/>
      <c r="H157" s="22">
        <v>1</v>
      </c>
      <c r="I157" s="12"/>
      <c r="J157" s="22"/>
      <c r="K157" s="12"/>
      <c r="L157" s="22"/>
      <c r="M157" s="12"/>
      <c r="N157" s="22"/>
      <c r="O157" s="27"/>
    </row>
    <row r="158" spans="1:15">
      <c r="A158" s="43" t="s">
        <v>14</v>
      </c>
      <c r="B158" s="18">
        <f t="shared" si="17"/>
        <v>0</v>
      </c>
      <c r="C158" s="5">
        <f t="shared" si="18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15</v>
      </c>
      <c r="B159" s="18">
        <f t="shared" si="17"/>
        <v>0</v>
      </c>
      <c r="C159" s="5">
        <f t="shared" si="18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16</v>
      </c>
      <c r="B160" s="18">
        <f t="shared" si="17"/>
        <v>0</v>
      </c>
      <c r="C160" s="5">
        <f t="shared" si="18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18</v>
      </c>
      <c r="B161" s="18">
        <f t="shared" si="17"/>
        <v>0</v>
      </c>
      <c r="C161" s="5">
        <f t="shared" si="18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131</v>
      </c>
      <c r="B162" s="18">
        <f t="shared" si="17"/>
        <v>0</v>
      </c>
      <c r="C162" s="5">
        <f t="shared" si="18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74</v>
      </c>
      <c r="B163" s="18">
        <f t="shared" si="17"/>
        <v>0</v>
      </c>
      <c r="C163" s="5">
        <f t="shared" si="18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75</v>
      </c>
      <c r="B164" s="18">
        <f t="shared" si="17"/>
        <v>0</v>
      </c>
      <c r="C164" s="5">
        <f t="shared" si="18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76</v>
      </c>
      <c r="B165" s="18">
        <f t="shared" si="17"/>
        <v>0</v>
      </c>
      <c r="C165" s="5">
        <f t="shared" si="18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77</v>
      </c>
      <c r="B166" s="18">
        <f t="shared" si="17"/>
        <v>0</v>
      </c>
      <c r="C166" s="5">
        <f t="shared" si="18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78</v>
      </c>
      <c r="B167" s="18">
        <f t="shared" si="17"/>
        <v>0</v>
      </c>
      <c r="C167" s="5">
        <f t="shared" si="18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79</v>
      </c>
      <c r="B168" s="18">
        <f t="shared" si="17"/>
        <v>0</v>
      </c>
      <c r="C168" s="5">
        <f t="shared" si="18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80</v>
      </c>
      <c r="B169" s="18">
        <f t="shared" si="17"/>
        <v>0</v>
      </c>
      <c r="C169" s="5">
        <f t="shared" si="18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81</v>
      </c>
      <c r="B170" s="18">
        <f t="shared" si="17"/>
        <v>0</v>
      </c>
      <c r="C170" s="5">
        <f t="shared" si="18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82</v>
      </c>
      <c r="B171" s="18">
        <f t="shared" si="17"/>
        <v>0</v>
      </c>
      <c r="C171" s="5">
        <f t="shared" si="18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83</v>
      </c>
      <c r="B172" s="18">
        <f t="shared" si="17"/>
        <v>0</v>
      </c>
      <c r="C172" s="5">
        <f t="shared" si="18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84</v>
      </c>
      <c r="B173" s="18">
        <f t="shared" si="17"/>
        <v>0</v>
      </c>
      <c r="C173" s="5">
        <f t="shared" si="18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85</v>
      </c>
      <c r="B174" s="18">
        <f t="shared" si="17"/>
        <v>0</v>
      </c>
      <c r="C174" s="5">
        <f t="shared" si="18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86</v>
      </c>
      <c r="B175" s="18">
        <f t="shared" si="17"/>
        <v>0</v>
      </c>
      <c r="C175" s="5">
        <f t="shared" si="18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87</v>
      </c>
      <c r="B176" s="18">
        <f t="shared" si="17"/>
        <v>0</v>
      </c>
      <c r="C176" s="5">
        <f t="shared" si="18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88</v>
      </c>
      <c r="B177" s="18">
        <f t="shared" si="17"/>
        <v>0</v>
      </c>
      <c r="C177" s="5">
        <f t="shared" si="18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89</v>
      </c>
      <c r="B178" s="18">
        <f t="shared" si="17"/>
        <v>0</v>
      </c>
      <c r="C178" s="5">
        <f t="shared" si="18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 ht="17.25" thickBot="1">
      <c r="A179" s="45" t="s">
        <v>90</v>
      </c>
      <c r="B179" s="29">
        <f t="shared" si="17"/>
        <v>0</v>
      </c>
      <c r="C179" s="30">
        <f t="shared" si="18"/>
        <v>0</v>
      </c>
      <c r="D179" s="31"/>
      <c r="E179" s="32"/>
      <c r="F179" s="31"/>
      <c r="G179" s="32"/>
      <c r="H179" s="31"/>
      <c r="I179" s="32"/>
      <c r="J179" s="31"/>
      <c r="K179" s="32"/>
      <c r="L179" s="31"/>
      <c r="M179" s="32"/>
      <c r="N179" s="31"/>
      <c r="O179" s="33"/>
    </row>
    <row r="180" spans="1:15">
      <c r="A180" s="38" t="s">
        <v>91</v>
      </c>
      <c r="B180" s="34">
        <f>SUM(B181:B185)</f>
        <v>20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5" t="s">
        <v>96</v>
      </c>
    </row>
    <row r="181" spans="1:15">
      <c r="A181" s="36" t="s">
        <v>34</v>
      </c>
      <c r="B181" s="18">
        <f t="shared" ref="B181:B187" si="19">SUM(D181:O181)</f>
        <v>2</v>
      </c>
      <c r="C181" s="5">
        <f>B181/$B$180</f>
        <v>0.1</v>
      </c>
      <c r="D181" s="22"/>
      <c r="E181" s="12"/>
      <c r="F181" s="22">
        <v>1</v>
      </c>
      <c r="G181" s="12"/>
      <c r="H181" s="22"/>
      <c r="I181" s="12"/>
      <c r="J181" s="22"/>
      <c r="K181" s="12"/>
      <c r="L181" s="22">
        <v>1</v>
      </c>
      <c r="M181" s="12"/>
      <c r="N181" s="22"/>
      <c r="O181" s="27"/>
    </row>
    <row r="182" spans="1:15">
      <c r="A182" s="36" t="s">
        <v>5</v>
      </c>
      <c r="B182" s="18">
        <f t="shared" si="19"/>
        <v>11</v>
      </c>
      <c r="C182" s="5">
        <f>B182/$B$180</f>
        <v>0.55000000000000004</v>
      </c>
      <c r="D182" s="22">
        <v>1</v>
      </c>
      <c r="E182" s="12"/>
      <c r="F182" s="22">
        <v>3</v>
      </c>
      <c r="G182" s="12">
        <v>1</v>
      </c>
      <c r="H182" s="22"/>
      <c r="I182" s="12"/>
      <c r="J182" s="22"/>
      <c r="K182" s="12">
        <v>4</v>
      </c>
      <c r="L182" s="22">
        <v>2</v>
      </c>
      <c r="M182" s="12"/>
      <c r="N182" s="22"/>
      <c r="O182" s="27"/>
    </row>
    <row r="183" spans="1:15">
      <c r="A183" s="36" t="s">
        <v>37</v>
      </c>
      <c r="B183" s="18">
        <f t="shared" si="19"/>
        <v>0</v>
      </c>
      <c r="C183" s="5">
        <f>B183/$B$180</f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36" t="s">
        <v>92</v>
      </c>
      <c r="B184" s="18">
        <f t="shared" si="19"/>
        <v>7</v>
      </c>
      <c r="C184" s="5">
        <f>B184/$B$180</f>
        <v>0.35</v>
      </c>
      <c r="D184" s="22">
        <v>1</v>
      </c>
      <c r="E184" s="12">
        <v>1</v>
      </c>
      <c r="F184" s="22">
        <v>2</v>
      </c>
      <c r="G184" s="12"/>
      <c r="H184" s="22"/>
      <c r="I184" s="12"/>
      <c r="J184" s="22">
        <v>1</v>
      </c>
      <c r="K184" s="12">
        <v>2</v>
      </c>
      <c r="L184" s="22"/>
      <c r="M184" s="12"/>
      <c r="N184" s="22"/>
      <c r="O184" s="27"/>
    </row>
    <row r="185" spans="1:15" ht="17.25" thickBot="1">
      <c r="A185" s="37" t="s">
        <v>93</v>
      </c>
      <c r="B185" s="29">
        <f t="shared" si="19"/>
        <v>0</v>
      </c>
      <c r="C185" s="30">
        <f>B185/$B$180</f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94</v>
      </c>
      <c r="B186" s="34">
        <f t="shared" si="19"/>
        <v>7</v>
      </c>
      <c r="C186" s="40"/>
      <c r="D186" s="34"/>
      <c r="E186" s="34"/>
      <c r="F186" s="34">
        <v>1</v>
      </c>
      <c r="G186" s="34">
        <v>1</v>
      </c>
      <c r="H186" s="34"/>
      <c r="I186" s="34">
        <v>2</v>
      </c>
      <c r="J186" s="34">
        <v>1</v>
      </c>
      <c r="K186" s="34"/>
      <c r="L186" s="34">
        <v>2</v>
      </c>
      <c r="M186" s="34"/>
      <c r="N186" s="34"/>
      <c r="O186" s="35"/>
    </row>
    <row r="187" spans="1:15" ht="17.25" thickBot="1">
      <c r="A187" s="41" t="s">
        <v>95</v>
      </c>
      <c r="B187" s="32">
        <f t="shared" si="19"/>
        <v>0</v>
      </c>
      <c r="C187" s="4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/>
    </row>
  </sheetData>
  <autoFilter ref="A3:O187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6 D28:O43 D45:O59 D61:O85 D87:O120 D122:O131 D133:O179 D181:O187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7"/>
  <sheetViews>
    <sheetView zoomScale="70" zoomScaleNormal="70" workbookViewId="0">
      <pane xSplit="1" topLeftCell="B1" activePane="topRight" state="frozen"/>
      <selection pane="topRight" activeCell="A25" sqref="A2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SUM(B4:B26)</f>
        <v>171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20</v>
      </c>
      <c r="C4" s="5">
        <f t="shared" ref="C4:C20" si="1">B4/$B$3</f>
        <v>0.11695906432748537</v>
      </c>
      <c r="D4" s="22">
        <v>3</v>
      </c>
      <c r="E4" s="12">
        <v>4</v>
      </c>
      <c r="F4" s="22">
        <v>1</v>
      </c>
      <c r="G4" s="12"/>
      <c r="H4" s="22">
        <v>5</v>
      </c>
      <c r="I4" s="12">
        <v>3</v>
      </c>
      <c r="J4" s="22"/>
      <c r="K4" s="12">
        <v>1</v>
      </c>
      <c r="L4" s="22">
        <v>3</v>
      </c>
      <c r="M4" s="12"/>
      <c r="N4" s="22"/>
      <c r="O4" s="27"/>
    </row>
    <row r="5" spans="1:15">
      <c r="A5" s="26" t="s">
        <v>2</v>
      </c>
      <c r="B5" s="18">
        <f t="shared" si="0"/>
        <v>49</v>
      </c>
      <c r="C5" s="5">
        <f t="shared" si="1"/>
        <v>0.28654970760233917</v>
      </c>
      <c r="D5" s="22">
        <v>5</v>
      </c>
      <c r="E5" s="12">
        <v>7</v>
      </c>
      <c r="F5" s="22">
        <v>11</v>
      </c>
      <c r="G5" s="12"/>
      <c r="H5" s="22">
        <v>4</v>
      </c>
      <c r="I5" s="12">
        <v>5</v>
      </c>
      <c r="J5" s="22">
        <v>9</v>
      </c>
      <c r="K5" s="12">
        <v>4</v>
      </c>
      <c r="L5" s="22">
        <v>4</v>
      </c>
      <c r="M5" s="12"/>
      <c r="N5" s="22"/>
      <c r="O5" s="27"/>
    </row>
    <row r="6" spans="1:15">
      <c r="A6" s="26" t="s">
        <v>3</v>
      </c>
      <c r="B6" s="18">
        <f t="shared" si="0"/>
        <v>43</v>
      </c>
      <c r="C6" s="5">
        <f t="shared" si="1"/>
        <v>0.25146198830409355</v>
      </c>
      <c r="D6" s="22">
        <v>3</v>
      </c>
      <c r="E6" s="12">
        <v>4</v>
      </c>
      <c r="F6" s="22">
        <v>7</v>
      </c>
      <c r="G6" s="12"/>
      <c r="H6" s="22">
        <v>8</v>
      </c>
      <c r="I6" s="12">
        <v>4</v>
      </c>
      <c r="J6" s="22">
        <v>8</v>
      </c>
      <c r="K6" s="12">
        <v>4</v>
      </c>
      <c r="L6" s="22">
        <v>5</v>
      </c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21</v>
      </c>
      <c r="C8" s="5">
        <f t="shared" si="1"/>
        <v>0.12280701754385964</v>
      </c>
      <c r="D8" s="22">
        <v>1</v>
      </c>
      <c r="E8" s="12">
        <v>3</v>
      </c>
      <c r="F8" s="22">
        <v>5</v>
      </c>
      <c r="G8" s="12"/>
      <c r="H8" s="22">
        <v>5</v>
      </c>
      <c r="I8" s="12">
        <v>3</v>
      </c>
      <c r="J8" s="22">
        <v>1</v>
      </c>
      <c r="K8" s="12">
        <v>1</v>
      </c>
      <c r="L8" s="22">
        <v>2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5</v>
      </c>
      <c r="C12" s="5">
        <f t="shared" si="1"/>
        <v>2.9239766081871343E-2</v>
      </c>
      <c r="D12" s="22">
        <v>3</v>
      </c>
      <c r="E12" s="12"/>
      <c r="F12" s="22"/>
      <c r="G12" s="12"/>
      <c r="H12" s="22">
        <v>1</v>
      </c>
      <c r="I12" s="12">
        <v>1</v>
      </c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15</v>
      </c>
      <c r="C13" s="5">
        <f t="shared" si="1"/>
        <v>8.771929824561403E-2</v>
      </c>
      <c r="D13" s="22"/>
      <c r="E13" s="12"/>
      <c r="F13" s="22">
        <v>3</v>
      </c>
      <c r="G13" s="12"/>
      <c r="H13" s="22">
        <v>2</v>
      </c>
      <c r="I13" s="12"/>
      <c r="J13" s="22">
        <v>1</v>
      </c>
      <c r="K13" s="12">
        <v>6</v>
      </c>
      <c r="L13" s="22">
        <v>3</v>
      </c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15</v>
      </c>
      <c r="C15" s="5">
        <f t="shared" si="1"/>
        <v>8.771929824561403E-2</v>
      </c>
      <c r="D15" s="22"/>
      <c r="E15" s="12">
        <v>2</v>
      </c>
      <c r="F15" s="22">
        <v>3</v>
      </c>
      <c r="G15" s="12"/>
      <c r="H15" s="22">
        <v>2</v>
      </c>
      <c r="I15" s="12"/>
      <c r="J15" s="22">
        <v>3</v>
      </c>
      <c r="K15" s="12">
        <v>2</v>
      </c>
      <c r="L15" s="22">
        <v>3</v>
      </c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2</v>
      </c>
      <c r="C18" s="5">
        <f t="shared" si="1"/>
        <v>1.1695906432748537E-2</v>
      </c>
      <c r="D18" s="22"/>
      <c r="E18" s="12"/>
      <c r="F18" s="22"/>
      <c r="G18" s="12"/>
      <c r="H18" s="22"/>
      <c r="I18" s="12"/>
      <c r="J18" s="22">
        <v>1</v>
      </c>
      <c r="K18" s="12">
        <v>1</v>
      </c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1</v>
      </c>
      <c r="C22" s="5">
        <f t="shared" ref="C22:C26" si="2">B22/$B$3</f>
        <v>5.8479532163742687E-3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/>
      <c r="N22" s="23"/>
      <c r="O22" s="50"/>
    </row>
    <row r="23" spans="1:15">
      <c r="A23" s="12" t="s">
        <v>242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249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224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4</v>
      </c>
      <c r="C29" s="5">
        <f t="shared" si="8"/>
        <v>0.36363636363636365</v>
      </c>
      <c r="D29" s="22"/>
      <c r="E29" s="12"/>
      <c r="F29" s="22"/>
      <c r="G29" s="12"/>
      <c r="H29" s="22"/>
      <c r="I29" s="12"/>
      <c r="J29" s="22"/>
      <c r="K29" s="12">
        <v>2</v>
      </c>
      <c r="L29" s="22">
        <v>2</v>
      </c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0.18181818181818182</v>
      </c>
      <c r="D31" s="22"/>
      <c r="E31" s="12">
        <v>1</v>
      </c>
      <c r="F31" s="22"/>
      <c r="G31" s="12"/>
      <c r="H31" s="22"/>
      <c r="I31" s="12"/>
      <c r="J31" s="22"/>
      <c r="K31" s="12"/>
      <c r="L31" s="22">
        <v>1</v>
      </c>
      <c r="M31" s="12"/>
      <c r="N31" s="22"/>
      <c r="O31" s="27"/>
    </row>
    <row r="32" spans="1:15">
      <c r="A32" s="36" t="s">
        <v>12</v>
      </c>
      <c r="B32" s="18">
        <f t="shared" si="7"/>
        <v>2</v>
      </c>
      <c r="C32" s="5">
        <f t="shared" si="8"/>
        <v>0.18181818181818182</v>
      </c>
      <c r="D32" s="22"/>
      <c r="E32" s="12"/>
      <c r="F32" s="22">
        <v>1</v>
      </c>
      <c r="G32" s="12"/>
      <c r="H32" s="22"/>
      <c r="I32" s="12"/>
      <c r="J32" s="22"/>
      <c r="K32" s="12">
        <v>1</v>
      </c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0.27272727272727271</v>
      </c>
      <c r="D33" s="22"/>
      <c r="E33" s="12">
        <v>1</v>
      </c>
      <c r="F33" s="22"/>
      <c r="G33" s="12"/>
      <c r="H33" s="22"/>
      <c r="I33" s="12"/>
      <c r="J33" s="22">
        <v>1</v>
      </c>
      <c r="K33" s="12"/>
      <c r="L33" s="22">
        <v>1</v>
      </c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224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7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3</v>
      </c>
      <c r="C62" s="5">
        <f t="shared" si="12"/>
        <v>0.42857142857142855</v>
      </c>
      <c r="D62" s="22"/>
      <c r="E62" s="12"/>
      <c r="F62" s="22"/>
      <c r="G62" s="12"/>
      <c r="H62" s="22"/>
      <c r="I62" s="12"/>
      <c r="J62" s="22"/>
      <c r="K62" s="12">
        <v>1</v>
      </c>
      <c r="L62" s="22">
        <v>2</v>
      </c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0.14285714285714285</v>
      </c>
      <c r="D66" s="22"/>
      <c r="E66" s="12"/>
      <c r="F66" s="22"/>
      <c r="G66" s="12"/>
      <c r="H66" s="22"/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224</v>
      </c>
      <c r="B76" s="18"/>
      <c r="C76" s="5"/>
      <c r="D76" s="22"/>
      <c r="E76" s="12"/>
      <c r="F76" s="22"/>
      <c r="G76" s="12"/>
      <c r="H76" s="22"/>
      <c r="I76" s="12">
        <v>1</v>
      </c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0</v>
      </c>
      <c r="C78" s="5">
        <f t="shared" si="12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0</v>
      </c>
      <c r="C79" s="5">
        <f t="shared" si="12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3</v>
      </c>
      <c r="C80" s="5">
        <f t="shared" si="12"/>
        <v>0.42857142857142855</v>
      </c>
      <c r="D80" s="22">
        <v>1</v>
      </c>
      <c r="E80" s="12">
        <v>1</v>
      </c>
      <c r="F80" s="22"/>
      <c r="G80" s="12"/>
      <c r="H80" s="22">
        <v>1</v>
      </c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8" t="s">
        <v>213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SUM(B87:B120)</f>
        <v>27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0" si="13">SUM(D87:O87)</f>
        <v>0</v>
      </c>
      <c r="C87" s="5">
        <f t="shared" ref="C87:C120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2</v>
      </c>
      <c r="C89" s="5">
        <f t="shared" si="14"/>
        <v>7.407407407407407E-2</v>
      </c>
      <c r="D89" s="22"/>
      <c r="E89" s="12"/>
      <c r="F89" s="22">
        <v>1</v>
      </c>
      <c r="G89" s="12"/>
      <c r="H89" s="22">
        <v>1</v>
      </c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1</v>
      </c>
      <c r="C90" s="5">
        <f t="shared" si="14"/>
        <v>3.7037037037037035E-2</v>
      </c>
      <c r="D90" s="22"/>
      <c r="E90" s="12"/>
      <c r="F90" s="22">
        <v>1</v>
      </c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3</v>
      </c>
      <c r="C91" s="5">
        <f t="shared" si="14"/>
        <v>0.1111111111111111</v>
      </c>
      <c r="D91" s="22"/>
      <c r="E91" s="12"/>
      <c r="F91" s="22">
        <v>1</v>
      </c>
      <c r="G91" s="12"/>
      <c r="H91" s="22">
        <v>1</v>
      </c>
      <c r="I91" s="12"/>
      <c r="J91" s="22">
        <v>1</v>
      </c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3</v>
      </c>
      <c r="C95" s="5">
        <f t="shared" si="14"/>
        <v>0.1111111111111111</v>
      </c>
      <c r="D95" s="22"/>
      <c r="E95" s="12">
        <v>1</v>
      </c>
      <c r="F95" s="22"/>
      <c r="G95" s="12"/>
      <c r="H95" s="22"/>
      <c r="I95" s="12"/>
      <c r="J95" s="22"/>
      <c r="K95" s="12">
        <v>1</v>
      </c>
      <c r="L95" s="22">
        <v>1</v>
      </c>
      <c r="M95" s="12"/>
      <c r="N95" s="22"/>
      <c r="O95" s="27"/>
    </row>
    <row r="96" spans="1:15">
      <c r="A96" s="36" t="s">
        <v>49</v>
      </c>
      <c r="B96" s="18">
        <f t="shared" si="13"/>
        <v>3</v>
      </c>
      <c r="C96" s="5">
        <f t="shared" si="14"/>
        <v>0.1111111111111111</v>
      </c>
      <c r="D96" s="22"/>
      <c r="E96" s="12"/>
      <c r="F96" s="22"/>
      <c r="G96" s="12"/>
      <c r="H96" s="22">
        <v>2</v>
      </c>
      <c r="I96" s="12"/>
      <c r="J96" s="22"/>
      <c r="K96" s="12"/>
      <c r="L96" s="22">
        <v>1</v>
      </c>
      <c r="M96" s="12"/>
      <c r="N96" s="22"/>
      <c r="O96" s="27"/>
    </row>
    <row r="97" spans="1:15">
      <c r="A97" s="36" t="s">
        <v>50</v>
      </c>
      <c r="B97" s="18">
        <f t="shared" si="13"/>
        <v>2</v>
      </c>
      <c r="C97" s="5">
        <f t="shared" si="14"/>
        <v>7.407407407407407E-2</v>
      </c>
      <c r="D97" s="22"/>
      <c r="E97" s="12">
        <v>1</v>
      </c>
      <c r="F97" s="22"/>
      <c r="G97" s="12"/>
      <c r="H97" s="22">
        <v>1</v>
      </c>
      <c r="I97" s="12"/>
      <c r="J97" s="22"/>
      <c r="K97" s="12"/>
      <c r="L97" s="22"/>
      <c r="M97" s="12"/>
      <c r="N97" s="22"/>
      <c r="O97" s="27"/>
    </row>
    <row r="98" spans="1:15">
      <c r="A98" s="36" t="s">
        <v>51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52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35</v>
      </c>
      <c r="B100" s="18">
        <f t="shared" si="13"/>
        <v>5</v>
      </c>
      <c r="C100" s="5">
        <f t="shared" si="14"/>
        <v>0.18518518518518517</v>
      </c>
      <c r="D100" s="22"/>
      <c r="E100" s="12"/>
      <c r="F100" s="22">
        <v>1</v>
      </c>
      <c r="G100" s="12"/>
      <c r="H100" s="22">
        <v>1</v>
      </c>
      <c r="I100" s="12">
        <v>1</v>
      </c>
      <c r="J100" s="22">
        <v>1</v>
      </c>
      <c r="K100" s="12"/>
      <c r="L100" s="22">
        <v>1</v>
      </c>
      <c r="M100" s="12"/>
      <c r="N100" s="22"/>
      <c r="O100" s="27"/>
    </row>
    <row r="101" spans="1:15">
      <c r="A101" s="36" t="s">
        <v>66</v>
      </c>
      <c r="B101" s="18">
        <f t="shared" si="13"/>
        <v>4</v>
      </c>
      <c r="C101" s="5">
        <f t="shared" si="14"/>
        <v>0.14814814814814814</v>
      </c>
      <c r="D101" s="22"/>
      <c r="E101" s="12">
        <v>1</v>
      </c>
      <c r="F101" s="22">
        <v>1</v>
      </c>
      <c r="G101" s="12"/>
      <c r="H101" s="22">
        <v>1</v>
      </c>
      <c r="I101" s="12"/>
      <c r="J101" s="22"/>
      <c r="K101" s="12">
        <v>1</v>
      </c>
      <c r="L101" s="22"/>
      <c r="M101" s="12"/>
      <c r="N101" s="22"/>
      <c r="O101" s="27"/>
    </row>
    <row r="102" spans="1:15">
      <c r="A102" s="36" t="s">
        <v>67</v>
      </c>
      <c r="B102" s="18">
        <f t="shared" si="13"/>
        <v>0</v>
      </c>
      <c r="C102" s="5">
        <f t="shared" si="14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137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138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53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54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55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56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57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58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59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60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65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139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61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62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63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64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 thickBot="1">
      <c r="A120" s="37" t="s">
        <v>163</v>
      </c>
      <c r="B120" s="29">
        <f t="shared" si="13"/>
        <v>4</v>
      </c>
      <c r="C120" s="30">
        <f t="shared" si="14"/>
        <v>0.14814814814814814</v>
      </c>
      <c r="D120" s="31"/>
      <c r="E120" s="32"/>
      <c r="F120" s="31">
        <v>2</v>
      </c>
      <c r="G120" s="32"/>
      <c r="H120" s="31">
        <v>1</v>
      </c>
      <c r="I120" s="32"/>
      <c r="J120" s="31"/>
      <c r="K120" s="32"/>
      <c r="L120" s="31">
        <v>1</v>
      </c>
      <c r="M120" s="32"/>
      <c r="N120" s="31"/>
      <c r="O120" s="33"/>
    </row>
    <row r="121" spans="1:15">
      <c r="A121" s="38" t="s">
        <v>69</v>
      </c>
      <c r="B121" s="34">
        <f>SUM(B122:B131)</f>
        <v>72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5" t="s">
        <v>96</v>
      </c>
    </row>
    <row r="122" spans="1:15">
      <c r="A122" s="36" t="s">
        <v>36</v>
      </c>
      <c r="B122" s="18">
        <f t="shared" ref="B122:B131" si="15">SUM(D122:O122)</f>
        <v>16</v>
      </c>
      <c r="C122" s="5">
        <f t="shared" ref="C122:C131" si="16">B122/$B$121</f>
        <v>0.22222222222222221</v>
      </c>
      <c r="D122" s="22">
        <v>1</v>
      </c>
      <c r="E122" s="12">
        <v>1</v>
      </c>
      <c r="F122" s="22">
        <v>5</v>
      </c>
      <c r="G122" s="12"/>
      <c r="H122" s="22">
        <v>1</v>
      </c>
      <c r="I122" s="12">
        <v>2</v>
      </c>
      <c r="J122" s="22">
        <v>1</v>
      </c>
      <c r="K122" s="12">
        <v>1</v>
      </c>
      <c r="L122" s="22">
        <v>4</v>
      </c>
      <c r="M122" s="12"/>
      <c r="N122" s="22"/>
      <c r="O122" s="27"/>
    </row>
    <row r="123" spans="1:15">
      <c r="A123" s="36" t="s">
        <v>34</v>
      </c>
      <c r="B123" s="18">
        <f t="shared" si="15"/>
        <v>28</v>
      </c>
      <c r="C123" s="5">
        <f t="shared" si="16"/>
        <v>0.3888888888888889</v>
      </c>
      <c r="D123" s="22">
        <v>2</v>
      </c>
      <c r="E123" s="12">
        <v>4</v>
      </c>
      <c r="F123" s="22">
        <v>6</v>
      </c>
      <c r="G123" s="12"/>
      <c r="H123" s="22">
        <v>4</v>
      </c>
      <c r="I123" s="12">
        <v>1</v>
      </c>
      <c r="J123" s="22">
        <v>3</v>
      </c>
      <c r="K123" s="12">
        <v>1</v>
      </c>
      <c r="L123" s="22">
        <v>7</v>
      </c>
      <c r="M123" s="12"/>
      <c r="N123" s="22"/>
      <c r="O123" s="27"/>
    </row>
    <row r="124" spans="1:15">
      <c r="A124" s="36" t="s">
        <v>70</v>
      </c>
      <c r="B124" s="18">
        <f t="shared" si="15"/>
        <v>25</v>
      </c>
      <c r="C124" s="5">
        <f t="shared" si="16"/>
        <v>0.34722222222222221</v>
      </c>
      <c r="D124" s="22">
        <v>7</v>
      </c>
      <c r="E124" s="12">
        <v>3</v>
      </c>
      <c r="F124" s="22">
        <v>6</v>
      </c>
      <c r="G124" s="12"/>
      <c r="H124" s="22">
        <v>3</v>
      </c>
      <c r="I124" s="12">
        <v>2</v>
      </c>
      <c r="J124" s="22"/>
      <c r="K124" s="12">
        <v>1</v>
      </c>
      <c r="L124" s="22">
        <v>3</v>
      </c>
      <c r="M124" s="12"/>
      <c r="N124" s="22"/>
      <c r="O124" s="27"/>
    </row>
    <row r="125" spans="1:15">
      <c r="A125" s="43" t="s">
        <v>71</v>
      </c>
      <c r="B125" s="18">
        <f t="shared" si="15"/>
        <v>0</v>
      </c>
      <c r="C125" s="5">
        <f t="shared" si="16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72</v>
      </c>
      <c r="B126" s="18">
        <f t="shared" si="15"/>
        <v>0</v>
      </c>
      <c r="C126" s="5">
        <f t="shared" si="16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37</v>
      </c>
      <c r="B127" s="18">
        <f t="shared" si="15"/>
        <v>0</v>
      </c>
      <c r="C127" s="5">
        <f t="shared" si="16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38</v>
      </c>
      <c r="B128" s="18">
        <f t="shared" si="15"/>
        <v>0</v>
      </c>
      <c r="C128" s="5">
        <f t="shared" si="16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40</v>
      </c>
      <c r="B129" s="18">
        <f t="shared" si="15"/>
        <v>0</v>
      </c>
      <c r="C129" s="5">
        <f t="shared" si="16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2" t="s">
        <v>135</v>
      </c>
      <c r="B130" s="18">
        <f t="shared" si="15"/>
        <v>0</v>
      </c>
      <c r="C130" s="5">
        <f t="shared" si="16"/>
        <v>0</v>
      </c>
      <c r="D130" s="23"/>
      <c r="E130" s="20"/>
      <c r="F130" s="23"/>
      <c r="G130" s="20"/>
      <c r="H130" s="23"/>
      <c r="I130" s="20"/>
      <c r="J130" s="23"/>
      <c r="K130" s="20"/>
      <c r="L130" s="23"/>
      <c r="M130" s="20"/>
      <c r="N130" s="23"/>
      <c r="O130" s="50"/>
    </row>
    <row r="131" spans="1:15" ht="17.25" thickBot="1">
      <c r="A131" s="58" t="s">
        <v>213</v>
      </c>
      <c r="B131" s="18">
        <f t="shared" si="15"/>
        <v>3</v>
      </c>
      <c r="C131" s="5">
        <f t="shared" si="16"/>
        <v>4.1666666666666664E-2</v>
      </c>
      <c r="D131" s="31"/>
      <c r="E131" s="32"/>
      <c r="F131" s="31">
        <v>1</v>
      </c>
      <c r="G131" s="32"/>
      <c r="H131" s="31">
        <v>1</v>
      </c>
      <c r="I131" s="32"/>
      <c r="J131" s="31">
        <v>1</v>
      </c>
      <c r="K131" s="32"/>
      <c r="L131" s="31"/>
      <c r="M131" s="32"/>
      <c r="N131" s="31"/>
      <c r="O131" s="33"/>
    </row>
    <row r="132" spans="1:15">
      <c r="A132" s="38" t="s">
        <v>73</v>
      </c>
      <c r="B132" s="34">
        <f>SUM(B133:B179)</f>
        <v>55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5" t="s">
        <v>96</v>
      </c>
    </row>
    <row r="133" spans="1:15">
      <c r="A133" s="43" t="s">
        <v>1</v>
      </c>
      <c r="B133" s="18">
        <f t="shared" ref="B133:B179" si="17">SUM(D133:O133)</f>
        <v>2</v>
      </c>
      <c r="C133" s="5">
        <f t="shared" ref="C133:C179" si="18">B133/$B$132</f>
        <v>3.6363636363636362E-2</v>
      </c>
      <c r="D133" s="22"/>
      <c r="E133" s="12"/>
      <c r="F133" s="22"/>
      <c r="G133" s="12"/>
      <c r="H133" s="22"/>
      <c r="I133" s="12"/>
      <c r="J133" s="22"/>
      <c r="K133" s="12"/>
      <c r="L133" s="22">
        <v>2</v>
      </c>
      <c r="M133" s="12"/>
      <c r="N133" s="22"/>
      <c r="O133" s="27"/>
    </row>
    <row r="134" spans="1:15">
      <c r="A134" s="43" t="s">
        <v>2</v>
      </c>
      <c r="B134" s="18">
        <f t="shared" si="17"/>
        <v>12</v>
      </c>
      <c r="C134" s="5">
        <f t="shared" si="18"/>
        <v>0.21818181818181817</v>
      </c>
      <c r="D134" s="22"/>
      <c r="E134" s="12">
        <v>3</v>
      </c>
      <c r="F134" s="22">
        <v>1</v>
      </c>
      <c r="G134" s="12"/>
      <c r="H134" s="22">
        <v>1</v>
      </c>
      <c r="I134" s="12">
        <v>3</v>
      </c>
      <c r="J134" s="22"/>
      <c r="K134" s="12">
        <v>3</v>
      </c>
      <c r="L134" s="22">
        <v>1</v>
      </c>
      <c r="M134" s="12"/>
      <c r="N134" s="22"/>
      <c r="O134" s="27"/>
    </row>
    <row r="135" spans="1:15">
      <c r="A135" s="43" t="s">
        <v>3</v>
      </c>
      <c r="B135" s="18">
        <f t="shared" si="17"/>
        <v>9</v>
      </c>
      <c r="C135" s="5">
        <f t="shared" si="18"/>
        <v>0.16363636363636364</v>
      </c>
      <c r="D135" s="22">
        <v>1</v>
      </c>
      <c r="E135" s="12"/>
      <c r="F135" s="22">
        <v>1</v>
      </c>
      <c r="G135" s="12"/>
      <c r="H135" s="22">
        <v>2</v>
      </c>
      <c r="I135" s="12">
        <v>1</v>
      </c>
      <c r="J135" s="22">
        <v>2</v>
      </c>
      <c r="K135" s="12">
        <v>2</v>
      </c>
      <c r="L135" s="22"/>
      <c r="M135" s="12"/>
      <c r="N135" s="22"/>
      <c r="O135" s="27"/>
    </row>
    <row r="136" spans="1:15">
      <c r="A136" s="43" t="s">
        <v>4</v>
      </c>
      <c r="B136" s="18">
        <f t="shared" si="17"/>
        <v>0</v>
      </c>
      <c r="C136" s="5">
        <f t="shared" si="18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5</v>
      </c>
      <c r="B137" s="18">
        <f t="shared" si="17"/>
        <v>9</v>
      </c>
      <c r="C137" s="5">
        <f t="shared" si="18"/>
        <v>0.16363636363636364</v>
      </c>
      <c r="D137" s="22"/>
      <c r="E137" s="12">
        <v>3</v>
      </c>
      <c r="F137" s="22">
        <v>1</v>
      </c>
      <c r="G137" s="12"/>
      <c r="H137" s="22">
        <v>1</v>
      </c>
      <c r="I137" s="12"/>
      <c r="J137" s="22"/>
      <c r="K137" s="12">
        <v>2</v>
      </c>
      <c r="L137" s="22">
        <v>2</v>
      </c>
      <c r="M137" s="12"/>
      <c r="N137" s="22"/>
      <c r="O137" s="27"/>
    </row>
    <row r="138" spans="1:15">
      <c r="A138" s="43" t="s">
        <v>6</v>
      </c>
      <c r="B138" s="18">
        <f t="shared" si="17"/>
        <v>0</v>
      </c>
      <c r="C138" s="5">
        <f t="shared" si="18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210</v>
      </c>
      <c r="B139" s="18">
        <f t="shared" si="17"/>
        <v>0</v>
      </c>
      <c r="C139" s="5">
        <f t="shared" si="18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123</v>
      </c>
      <c r="B140" s="18">
        <f t="shared" si="17"/>
        <v>0</v>
      </c>
      <c r="C140" s="5">
        <f t="shared" si="18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17</v>
      </c>
      <c r="B141" s="18">
        <f t="shared" si="17"/>
        <v>0</v>
      </c>
      <c r="C141" s="5">
        <f t="shared" si="18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120</v>
      </c>
      <c r="B142" s="18">
        <f t="shared" si="17"/>
        <v>1</v>
      </c>
      <c r="C142" s="5">
        <f t="shared" si="18"/>
        <v>1.8181818181818181E-2</v>
      </c>
      <c r="D142" s="22"/>
      <c r="E142" s="12"/>
      <c r="F142" s="22"/>
      <c r="G142" s="12"/>
      <c r="H142" s="22"/>
      <c r="I142" s="12"/>
      <c r="J142" s="22"/>
      <c r="K142" s="12"/>
      <c r="L142" s="22">
        <v>1</v>
      </c>
      <c r="M142" s="12"/>
      <c r="N142" s="22"/>
      <c r="O142" s="27"/>
    </row>
    <row r="143" spans="1:15">
      <c r="A143" s="43" t="s">
        <v>121</v>
      </c>
      <c r="B143" s="18">
        <f t="shared" si="17"/>
        <v>7</v>
      </c>
      <c r="C143" s="5">
        <f t="shared" si="18"/>
        <v>0.12727272727272726</v>
      </c>
      <c r="D143" s="22"/>
      <c r="E143" s="12"/>
      <c r="F143" s="22"/>
      <c r="G143" s="12"/>
      <c r="H143" s="22">
        <v>1</v>
      </c>
      <c r="I143" s="12"/>
      <c r="J143" s="22">
        <v>1</v>
      </c>
      <c r="K143" s="12">
        <v>4</v>
      </c>
      <c r="L143" s="22">
        <v>1</v>
      </c>
      <c r="M143" s="12"/>
      <c r="N143" s="22"/>
      <c r="O143" s="27"/>
    </row>
    <row r="144" spans="1:15">
      <c r="A144" s="43" t="s">
        <v>127</v>
      </c>
      <c r="B144" s="18">
        <f t="shared" si="17"/>
        <v>0</v>
      </c>
      <c r="C144" s="5">
        <f t="shared" si="18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122</v>
      </c>
      <c r="B145" s="18">
        <f t="shared" si="17"/>
        <v>6</v>
      </c>
      <c r="C145" s="5">
        <f t="shared" si="18"/>
        <v>0.10909090909090909</v>
      </c>
      <c r="D145" s="22"/>
      <c r="E145" s="12">
        <v>2</v>
      </c>
      <c r="F145" s="22">
        <v>1</v>
      </c>
      <c r="G145" s="12"/>
      <c r="H145" s="22"/>
      <c r="I145" s="12"/>
      <c r="J145" s="22"/>
      <c r="K145" s="12"/>
      <c r="L145" s="22">
        <v>3</v>
      </c>
      <c r="M145" s="12"/>
      <c r="N145" s="22"/>
      <c r="O145" s="27"/>
    </row>
    <row r="146" spans="1:15">
      <c r="A146" s="43" t="s">
        <v>128</v>
      </c>
      <c r="B146" s="18">
        <f t="shared" si="17"/>
        <v>0</v>
      </c>
      <c r="C146" s="5">
        <f t="shared" si="18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129</v>
      </c>
      <c r="B147" s="18">
        <f t="shared" si="17"/>
        <v>0</v>
      </c>
      <c r="C147" s="5">
        <f t="shared" si="18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130</v>
      </c>
      <c r="B148" s="18">
        <f t="shared" si="17"/>
        <v>0</v>
      </c>
      <c r="C148" s="5">
        <f t="shared" si="18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164</v>
      </c>
      <c r="B149" s="18">
        <f t="shared" si="17"/>
        <v>0</v>
      </c>
      <c r="C149" s="5">
        <f t="shared" si="18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165</v>
      </c>
      <c r="B150" s="18">
        <f t="shared" si="17"/>
        <v>0</v>
      </c>
      <c r="C150" s="5">
        <f t="shared" si="18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167</v>
      </c>
      <c r="B151" s="18">
        <f t="shared" si="17"/>
        <v>0</v>
      </c>
      <c r="C151" s="5">
        <f t="shared" si="18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4" t="s">
        <v>169</v>
      </c>
      <c r="B152" s="18">
        <f t="shared" si="17"/>
        <v>0</v>
      </c>
      <c r="C152" s="5">
        <f t="shared" si="18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9</v>
      </c>
      <c r="B153" s="18">
        <f t="shared" si="17"/>
        <v>0</v>
      </c>
      <c r="C153" s="5">
        <f t="shared" si="18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10</v>
      </c>
      <c r="B154" s="18">
        <f t="shared" si="17"/>
        <v>0</v>
      </c>
      <c r="C154" s="5">
        <f t="shared" si="18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11</v>
      </c>
      <c r="B155" s="18">
        <f t="shared" si="17"/>
        <v>0</v>
      </c>
      <c r="C155" s="5">
        <f t="shared" si="18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12</v>
      </c>
      <c r="B156" s="18">
        <f t="shared" si="17"/>
        <v>1</v>
      </c>
      <c r="C156" s="5">
        <f t="shared" si="18"/>
        <v>1.8181818181818181E-2</v>
      </c>
      <c r="D156" s="22"/>
      <c r="E156" s="12"/>
      <c r="F156" s="22">
        <v>1</v>
      </c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13</v>
      </c>
      <c r="B157" s="18">
        <f t="shared" si="17"/>
        <v>2</v>
      </c>
      <c r="C157" s="5">
        <f t="shared" si="18"/>
        <v>3.6363636363636362E-2</v>
      </c>
      <c r="D157" s="22"/>
      <c r="E157" s="12">
        <v>1</v>
      </c>
      <c r="F157" s="22"/>
      <c r="G157" s="12"/>
      <c r="H157" s="22"/>
      <c r="I157" s="12"/>
      <c r="J157" s="22">
        <v>1</v>
      </c>
      <c r="K157" s="12"/>
      <c r="L157" s="22"/>
      <c r="M157" s="12"/>
      <c r="N157" s="22"/>
      <c r="O157" s="27"/>
    </row>
    <row r="158" spans="1:15">
      <c r="A158" s="43" t="s">
        <v>14</v>
      </c>
      <c r="B158" s="18">
        <f t="shared" si="17"/>
        <v>0</v>
      </c>
      <c r="C158" s="5">
        <f t="shared" si="18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15</v>
      </c>
      <c r="B159" s="18">
        <f t="shared" si="17"/>
        <v>0</v>
      </c>
      <c r="C159" s="5">
        <f t="shared" si="18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16</v>
      </c>
      <c r="B160" s="18">
        <f t="shared" si="17"/>
        <v>0</v>
      </c>
      <c r="C160" s="5">
        <f t="shared" si="18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18</v>
      </c>
      <c r="B161" s="18">
        <f t="shared" si="17"/>
        <v>0</v>
      </c>
      <c r="C161" s="5">
        <f t="shared" si="18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131</v>
      </c>
      <c r="B162" s="18">
        <f t="shared" si="17"/>
        <v>0</v>
      </c>
      <c r="C162" s="5">
        <f t="shared" si="18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74</v>
      </c>
      <c r="B163" s="18">
        <f t="shared" si="17"/>
        <v>0</v>
      </c>
      <c r="C163" s="5">
        <f t="shared" si="18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75</v>
      </c>
      <c r="B164" s="18">
        <f t="shared" si="17"/>
        <v>2</v>
      </c>
      <c r="C164" s="5">
        <f t="shared" si="18"/>
        <v>3.6363636363636362E-2</v>
      </c>
      <c r="D164" s="22"/>
      <c r="E164" s="12"/>
      <c r="F164" s="22"/>
      <c r="G164" s="12"/>
      <c r="H164" s="22">
        <v>1</v>
      </c>
      <c r="I164" s="12"/>
      <c r="J164" s="22"/>
      <c r="K164" s="12"/>
      <c r="L164" s="22">
        <v>1</v>
      </c>
      <c r="M164" s="12"/>
      <c r="N164" s="22"/>
      <c r="O164" s="27"/>
    </row>
    <row r="165" spans="1:15">
      <c r="A165" s="43" t="s">
        <v>76</v>
      </c>
      <c r="B165" s="18">
        <f t="shared" si="17"/>
        <v>1</v>
      </c>
      <c r="C165" s="5">
        <f t="shared" si="18"/>
        <v>1.8181818181818181E-2</v>
      </c>
      <c r="D165" s="22"/>
      <c r="E165" s="12"/>
      <c r="F165" s="22"/>
      <c r="G165" s="12"/>
      <c r="H165" s="22">
        <v>1</v>
      </c>
      <c r="I165" s="12"/>
      <c r="J165" s="22"/>
      <c r="K165" s="12"/>
      <c r="L165" s="22"/>
      <c r="M165" s="12"/>
      <c r="N165" s="22"/>
      <c r="O165" s="27"/>
    </row>
    <row r="166" spans="1:15">
      <c r="A166" s="43" t="s">
        <v>77</v>
      </c>
      <c r="B166" s="18">
        <f t="shared" si="17"/>
        <v>0</v>
      </c>
      <c r="C166" s="5">
        <f t="shared" si="18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78</v>
      </c>
      <c r="B167" s="18">
        <f t="shared" si="17"/>
        <v>0</v>
      </c>
      <c r="C167" s="5">
        <f t="shared" si="18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79</v>
      </c>
      <c r="B168" s="18">
        <f t="shared" si="17"/>
        <v>0</v>
      </c>
      <c r="C168" s="5">
        <f t="shared" si="18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80</v>
      </c>
      <c r="B169" s="18">
        <f t="shared" si="17"/>
        <v>0</v>
      </c>
      <c r="C169" s="5">
        <f t="shared" si="18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81</v>
      </c>
      <c r="B170" s="18">
        <f t="shared" si="17"/>
        <v>0</v>
      </c>
      <c r="C170" s="5">
        <f t="shared" si="18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82</v>
      </c>
      <c r="B171" s="18">
        <f t="shared" si="17"/>
        <v>0</v>
      </c>
      <c r="C171" s="5">
        <f t="shared" si="18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83</v>
      </c>
      <c r="B172" s="18">
        <f t="shared" si="17"/>
        <v>1</v>
      </c>
      <c r="C172" s="5">
        <f t="shared" si="18"/>
        <v>1.8181818181818181E-2</v>
      </c>
      <c r="D172" s="22">
        <v>1</v>
      </c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84</v>
      </c>
      <c r="B173" s="18">
        <f t="shared" si="17"/>
        <v>0</v>
      </c>
      <c r="C173" s="5">
        <f t="shared" si="18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85</v>
      </c>
      <c r="B174" s="18">
        <f t="shared" si="17"/>
        <v>2</v>
      </c>
      <c r="C174" s="5">
        <f t="shared" si="18"/>
        <v>3.6363636363636362E-2</v>
      </c>
      <c r="D174" s="22"/>
      <c r="E174" s="12"/>
      <c r="F174" s="22"/>
      <c r="G174" s="12"/>
      <c r="H174" s="22">
        <v>1</v>
      </c>
      <c r="I174" s="12"/>
      <c r="J174" s="22"/>
      <c r="K174" s="12"/>
      <c r="L174" s="22">
        <v>1</v>
      </c>
      <c r="M174" s="12"/>
      <c r="N174" s="22"/>
      <c r="O174" s="27"/>
    </row>
    <row r="175" spans="1:15">
      <c r="A175" s="43" t="s">
        <v>86</v>
      </c>
      <c r="B175" s="18">
        <f t="shared" si="17"/>
        <v>0</v>
      </c>
      <c r="C175" s="5">
        <f t="shared" si="18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87</v>
      </c>
      <c r="B176" s="18">
        <f t="shared" si="17"/>
        <v>0</v>
      </c>
      <c r="C176" s="5">
        <f t="shared" si="18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88</v>
      </c>
      <c r="B177" s="18">
        <f t="shared" si="17"/>
        <v>0</v>
      </c>
      <c r="C177" s="5">
        <f t="shared" si="18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89</v>
      </c>
      <c r="B178" s="18">
        <f t="shared" si="17"/>
        <v>0</v>
      </c>
      <c r="C178" s="5">
        <f t="shared" si="18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 ht="17.25" thickBot="1">
      <c r="A179" s="45" t="s">
        <v>90</v>
      </c>
      <c r="B179" s="29">
        <f t="shared" si="17"/>
        <v>0</v>
      </c>
      <c r="C179" s="30">
        <f t="shared" si="18"/>
        <v>0</v>
      </c>
      <c r="D179" s="31"/>
      <c r="E179" s="32"/>
      <c r="F179" s="31"/>
      <c r="G179" s="32"/>
      <c r="H179" s="31"/>
      <c r="I179" s="32"/>
      <c r="J179" s="31"/>
      <c r="K179" s="32"/>
      <c r="L179" s="31"/>
      <c r="M179" s="32"/>
      <c r="N179" s="31"/>
      <c r="O179" s="33"/>
    </row>
    <row r="180" spans="1:15">
      <c r="A180" s="38" t="s">
        <v>91</v>
      </c>
      <c r="B180" s="34">
        <f>SUM(B181:B185)</f>
        <v>48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5" t="s">
        <v>96</v>
      </c>
    </row>
    <row r="181" spans="1:15">
      <c r="A181" s="36" t="s">
        <v>34</v>
      </c>
      <c r="B181" s="18">
        <f t="shared" ref="B181:B187" si="19">SUM(D181:O181)</f>
        <v>13</v>
      </c>
      <c r="C181" s="5">
        <f>B181/$B$180</f>
        <v>0.27083333333333331</v>
      </c>
      <c r="D181" s="22">
        <v>4</v>
      </c>
      <c r="E181" s="12">
        <v>1</v>
      </c>
      <c r="F181" s="22">
        <v>2</v>
      </c>
      <c r="G181" s="12"/>
      <c r="H181" s="22">
        <v>2</v>
      </c>
      <c r="I181" s="12">
        <v>2</v>
      </c>
      <c r="J181" s="22"/>
      <c r="K181" s="12">
        <v>1</v>
      </c>
      <c r="L181" s="22">
        <v>1</v>
      </c>
      <c r="M181" s="12"/>
      <c r="N181" s="22"/>
      <c r="O181" s="27"/>
    </row>
    <row r="182" spans="1:15">
      <c r="A182" s="36" t="s">
        <v>5</v>
      </c>
      <c r="B182" s="18">
        <f t="shared" si="19"/>
        <v>13</v>
      </c>
      <c r="C182" s="5">
        <f>B182/$B$180</f>
        <v>0.27083333333333331</v>
      </c>
      <c r="D182" s="22">
        <v>1</v>
      </c>
      <c r="E182" s="12">
        <v>2</v>
      </c>
      <c r="F182" s="22">
        <v>2</v>
      </c>
      <c r="G182" s="12"/>
      <c r="H182" s="22">
        <v>1</v>
      </c>
      <c r="I182" s="12"/>
      <c r="J182" s="22">
        <v>2</v>
      </c>
      <c r="K182" s="12">
        <v>3</v>
      </c>
      <c r="L182" s="22">
        <v>2</v>
      </c>
      <c r="M182" s="12"/>
      <c r="N182" s="22"/>
      <c r="O182" s="27"/>
    </row>
    <row r="183" spans="1:15">
      <c r="A183" s="36" t="s">
        <v>37</v>
      </c>
      <c r="B183" s="18">
        <f t="shared" si="19"/>
        <v>5</v>
      </c>
      <c r="C183" s="5">
        <f>B183/$B$180</f>
        <v>0.10416666666666667</v>
      </c>
      <c r="D183" s="22"/>
      <c r="E183" s="12"/>
      <c r="F183" s="22"/>
      <c r="G183" s="12"/>
      <c r="H183" s="22"/>
      <c r="I183" s="12"/>
      <c r="J183" s="22"/>
      <c r="K183" s="12"/>
      <c r="L183" s="22">
        <v>5</v>
      </c>
      <c r="M183" s="12"/>
      <c r="N183" s="22"/>
      <c r="O183" s="27"/>
    </row>
    <row r="184" spans="1:15">
      <c r="A184" s="36" t="s">
        <v>92</v>
      </c>
      <c r="B184" s="18">
        <f t="shared" si="19"/>
        <v>12</v>
      </c>
      <c r="C184" s="5">
        <f>B184/$B$180</f>
        <v>0.25</v>
      </c>
      <c r="D184" s="22"/>
      <c r="E184" s="12">
        <v>2</v>
      </c>
      <c r="F184" s="22">
        <v>4</v>
      </c>
      <c r="G184" s="12"/>
      <c r="H184" s="22">
        <v>1</v>
      </c>
      <c r="I184" s="12">
        <v>3</v>
      </c>
      <c r="J184" s="22"/>
      <c r="K184" s="12">
        <v>1</v>
      </c>
      <c r="L184" s="22">
        <v>1</v>
      </c>
      <c r="M184" s="12"/>
      <c r="N184" s="22"/>
      <c r="O184" s="27"/>
    </row>
    <row r="185" spans="1:15" ht="17.25" thickBot="1">
      <c r="A185" s="37" t="s">
        <v>93</v>
      </c>
      <c r="B185" s="29">
        <f t="shared" si="19"/>
        <v>5</v>
      </c>
      <c r="C185" s="30">
        <f>B185/$B$180</f>
        <v>0.10416666666666667</v>
      </c>
      <c r="D185" s="31"/>
      <c r="E185" s="32">
        <v>1</v>
      </c>
      <c r="F185" s="31">
        <v>1</v>
      </c>
      <c r="G185" s="32"/>
      <c r="H185" s="31"/>
      <c r="I185" s="32">
        <v>1</v>
      </c>
      <c r="J185" s="31">
        <v>1</v>
      </c>
      <c r="K185" s="32">
        <v>1</v>
      </c>
      <c r="L185" s="31"/>
      <c r="M185" s="32"/>
      <c r="N185" s="31"/>
      <c r="O185" s="33"/>
    </row>
    <row r="186" spans="1:15">
      <c r="A186" s="38" t="s">
        <v>94</v>
      </c>
      <c r="B186" s="34">
        <f t="shared" si="19"/>
        <v>40</v>
      </c>
      <c r="C186" s="40"/>
      <c r="D186" s="34">
        <v>2</v>
      </c>
      <c r="E186" s="34">
        <v>6</v>
      </c>
      <c r="F186" s="34">
        <v>10</v>
      </c>
      <c r="G186" s="34"/>
      <c r="H186" s="34">
        <v>8</v>
      </c>
      <c r="I186" s="34">
        <v>2</v>
      </c>
      <c r="J186" s="34">
        <v>2</v>
      </c>
      <c r="K186" s="34">
        <v>6</v>
      </c>
      <c r="L186" s="34">
        <v>4</v>
      </c>
      <c r="M186" s="34"/>
      <c r="N186" s="34"/>
      <c r="O186" s="35"/>
    </row>
    <row r="187" spans="1:15" ht="17.25" thickBot="1">
      <c r="A187" s="41" t="s">
        <v>95</v>
      </c>
      <c r="B187" s="32">
        <f t="shared" si="19"/>
        <v>8</v>
      </c>
      <c r="C187" s="42"/>
      <c r="D187" s="32">
        <v>1</v>
      </c>
      <c r="E187" s="32">
        <v>3</v>
      </c>
      <c r="F187" s="32">
        <v>1</v>
      </c>
      <c r="G187" s="32"/>
      <c r="H187" s="32">
        <v>1</v>
      </c>
      <c r="I187" s="32">
        <v>1</v>
      </c>
      <c r="J187" s="32"/>
      <c r="K187" s="32">
        <v>1</v>
      </c>
      <c r="L187" s="32"/>
      <c r="M187" s="32"/>
      <c r="N187" s="32"/>
      <c r="O187" s="33"/>
    </row>
  </sheetData>
  <autoFilter ref="A3:O187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6 D28:O43 D45:O59 D61:O85 D87:O120 D122:O131 D133:O179 D181:O187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7"/>
  <sheetViews>
    <sheetView zoomScaleNormal="100" workbookViewId="0">
      <pane xSplit="1" topLeftCell="B1" activePane="topRight" state="frozen"/>
      <selection pane="topRight" activeCell="A25" sqref="A25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7.7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SUM(B4:B26)</f>
        <v>472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43</v>
      </c>
      <c r="C4" s="5">
        <f t="shared" ref="C4:C20" si="1">B4/$B$3</f>
        <v>9.110169491525423E-2</v>
      </c>
      <c r="D4" s="22">
        <v>1</v>
      </c>
      <c r="E4" s="22"/>
      <c r="F4" s="22"/>
      <c r="G4" s="22">
        <v>2</v>
      </c>
      <c r="H4" s="12">
        <v>1</v>
      </c>
      <c r="I4" s="12">
        <v>1</v>
      </c>
      <c r="J4" s="12"/>
      <c r="K4" s="12">
        <v>2</v>
      </c>
      <c r="L4" s="22">
        <v>1</v>
      </c>
      <c r="M4" s="22"/>
      <c r="N4" s="22"/>
      <c r="O4" s="22">
        <v>2</v>
      </c>
      <c r="P4" s="12">
        <v>3</v>
      </c>
      <c r="Q4" s="12"/>
      <c r="R4" s="12"/>
      <c r="S4" s="12"/>
      <c r="T4" s="22"/>
      <c r="U4" s="22">
        <v>2</v>
      </c>
      <c r="V4" s="22"/>
      <c r="W4" s="22">
        <v>3</v>
      </c>
      <c r="X4" s="12"/>
      <c r="Y4" s="12"/>
      <c r="Z4" s="12"/>
      <c r="AA4" s="12">
        <v>3</v>
      </c>
      <c r="AB4" s="22"/>
      <c r="AC4" s="22"/>
      <c r="AD4" s="22"/>
      <c r="AE4" s="22">
        <v>5</v>
      </c>
      <c r="AF4" s="12"/>
      <c r="AG4" s="12"/>
      <c r="AH4" s="12"/>
      <c r="AI4" s="12">
        <v>8</v>
      </c>
      <c r="AJ4" s="22">
        <v>4</v>
      </c>
      <c r="AK4" s="22"/>
      <c r="AL4" s="22"/>
      <c r="AM4" s="22">
        <v>5</v>
      </c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150</v>
      </c>
      <c r="C5" s="5">
        <f t="shared" si="1"/>
        <v>0.31779661016949151</v>
      </c>
      <c r="D5" s="22"/>
      <c r="E5" s="22">
        <v>1</v>
      </c>
      <c r="F5" s="22">
        <v>11</v>
      </c>
      <c r="G5" s="22">
        <v>3</v>
      </c>
      <c r="H5" s="12">
        <v>2</v>
      </c>
      <c r="I5" s="12">
        <v>3</v>
      </c>
      <c r="J5" s="12">
        <v>7</v>
      </c>
      <c r="K5" s="12">
        <v>4</v>
      </c>
      <c r="L5" s="22">
        <v>11</v>
      </c>
      <c r="M5" s="22">
        <v>1</v>
      </c>
      <c r="N5" s="22">
        <v>6</v>
      </c>
      <c r="O5" s="22">
        <v>3</v>
      </c>
      <c r="P5" s="12">
        <v>6</v>
      </c>
      <c r="Q5" s="12">
        <v>2</v>
      </c>
      <c r="R5" s="12">
        <v>12</v>
      </c>
      <c r="S5" s="12"/>
      <c r="T5" s="22">
        <v>6</v>
      </c>
      <c r="U5" s="22">
        <v>4</v>
      </c>
      <c r="V5" s="22">
        <v>9</v>
      </c>
      <c r="W5" s="22">
        <v>4</v>
      </c>
      <c r="X5" s="12">
        <v>4</v>
      </c>
      <c r="Y5" s="12">
        <v>5</v>
      </c>
      <c r="Z5" s="12">
        <v>5</v>
      </c>
      <c r="AA5" s="12">
        <v>2</v>
      </c>
      <c r="AB5" s="22"/>
      <c r="AC5" s="22">
        <v>2</v>
      </c>
      <c r="AD5" s="22">
        <v>1</v>
      </c>
      <c r="AE5" s="22">
        <v>2</v>
      </c>
      <c r="AF5" s="12">
        <v>5</v>
      </c>
      <c r="AG5" s="12">
        <v>7</v>
      </c>
      <c r="AH5" s="12">
        <v>3</v>
      </c>
      <c r="AI5" s="12">
        <v>2</v>
      </c>
      <c r="AJ5" s="22">
        <v>1</v>
      </c>
      <c r="AK5" s="22">
        <v>7</v>
      </c>
      <c r="AL5" s="22">
        <v>6</v>
      </c>
      <c r="AM5" s="22">
        <v>3</v>
      </c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64</v>
      </c>
      <c r="C6" s="5">
        <f t="shared" si="1"/>
        <v>0.13559322033898305</v>
      </c>
      <c r="D6" s="22"/>
      <c r="E6" s="22">
        <v>2</v>
      </c>
      <c r="F6" s="22"/>
      <c r="G6" s="22"/>
      <c r="H6" s="12">
        <v>3</v>
      </c>
      <c r="I6" s="12">
        <v>2</v>
      </c>
      <c r="J6" s="12"/>
      <c r="K6" s="12"/>
      <c r="L6" s="22">
        <v>7</v>
      </c>
      <c r="M6" s="22">
        <v>4</v>
      </c>
      <c r="N6" s="22"/>
      <c r="O6" s="22"/>
      <c r="P6" s="12">
        <v>1</v>
      </c>
      <c r="Q6" s="12">
        <v>2</v>
      </c>
      <c r="R6" s="12"/>
      <c r="S6" s="12"/>
      <c r="T6" s="22">
        <v>6</v>
      </c>
      <c r="U6" s="22">
        <v>6</v>
      </c>
      <c r="V6" s="22"/>
      <c r="W6" s="22"/>
      <c r="X6" s="12">
        <v>3</v>
      </c>
      <c r="Y6" s="12">
        <v>1</v>
      </c>
      <c r="Z6" s="12"/>
      <c r="AA6" s="12"/>
      <c r="AB6" s="22">
        <v>2</v>
      </c>
      <c r="AC6" s="22">
        <v>6</v>
      </c>
      <c r="AD6" s="22"/>
      <c r="AE6" s="22"/>
      <c r="AF6" s="12">
        <v>5</v>
      </c>
      <c r="AG6" s="12">
        <v>5</v>
      </c>
      <c r="AH6" s="12"/>
      <c r="AI6" s="12"/>
      <c r="AJ6" s="22">
        <v>4</v>
      </c>
      <c r="AK6" s="22">
        <v>5</v>
      </c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27</v>
      </c>
      <c r="C7" s="5">
        <f t="shared" si="1"/>
        <v>5.7203389830508475E-2</v>
      </c>
      <c r="D7" s="22"/>
      <c r="E7" s="22"/>
      <c r="F7" s="22">
        <v>4</v>
      </c>
      <c r="G7" s="22">
        <v>1</v>
      </c>
      <c r="H7" s="12"/>
      <c r="I7" s="12"/>
      <c r="J7" s="12"/>
      <c r="K7" s="12">
        <v>1</v>
      </c>
      <c r="L7" s="22"/>
      <c r="M7" s="22"/>
      <c r="N7" s="22">
        <v>3</v>
      </c>
      <c r="O7" s="22"/>
      <c r="P7" s="12"/>
      <c r="Q7" s="12"/>
      <c r="R7" s="12">
        <v>5</v>
      </c>
      <c r="S7" s="12"/>
      <c r="T7" s="22"/>
      <c r="U7" s="22"/>
      <c r="V7" s="22">
        <v>3</v>
      </c>
      <c r="W7" s="22">
        <v>1</v>
      </c>
      <c r="X7" s="12"/>
      <c r="Y7" s="12"/>
      <c r="Z7" s="12"/>
      <c r="AA7" s="12">
        <v>1</v>
      </c>
      <c r="AB7" s="22"/>
      <c r="AC7" s="22"/>
      <c r="AD7" s="22">
        <v>1</v>
      </c>
      <c r="AE7" s="22">
        <v>2</v>
      </c>
      <c r="AF7" s="12"/>
      <c r="AG7" s="12"/>
      <c r="AH7" s="12">
        <v>1</v>
      </c>
      <c r="AI7" s="12">
        <v>1</v>
      </c>
      <c r="AJ7" s="22"/>
      <c r="AK7" s="22"/>
      <c r="AL7" s="22"/>
      <c r="AM7" s="22">
        <v>3</v>
      </c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39</v>
      </c>
      <c r="C8" s="5">
        <f t="shared" si="1"/>
        <v>8.2627118644067798E-2</v>
      </c>
      <c r="D8" s="22"/>
      <c r="E8" s="22">
        <v>2</v>
      </c>
      <c r="F8" s="22"/>
      <c r="G8" s="22"/>
      <c r="H8" s="12">
        <v>1</v>
      </c>
      <c r="I8" s="12"/>
      <c r="J8" s="12"/>
      <c r="K8" s="12"/>
      <c r="L8" s="22">
        <v>5</v>
      </c>
      <c r="M8" s="22">
        <v>3</v>
      </c>
      <c r="N8" s="22"/>
      <c r="O8" s="22"/>
      <c r="P8" s="12"/>
      <c r="Q8" s="12">
        <v>3</v>
      </c>
      <c r="R8" s="12"/>
      <c r="S8" s="12"/>
      <c r="T8" s="22">
        <v>4</v>
      </c>
      <c r="U8" s="22"/>
      <c r="V8" s="22"/>
      <c r="W8" s="22"/>
      <c r="X8" s="12"/>
      <c r="Y8" s="12">
        <v>6</v>
      </c>
      <c r="Z8" s="12"/>
      <c r="AA8" s="12"/>
      <c r="AB8" s="22"/>
      <c r="AC8" s="22">
        <v>8</v>
      </c>
      <c r="AD8" s="22"/>
      <c r="AE8" s="22"/>
      <c r="AF8" s="12">
        <v>1</v>
      </c>
      <c r="AG8" s="12">
        <v>4</v>
      </c>
      <c r="AH8" s="12"/>
      <c r="AI8" s="12"/>
      <c r="AJ8" s="22"/>
      <c r="AK8" s="22">
        <v>2</v>
      </c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49</v>
      </c>
      <c r="C10" s="5">
        <f t="shared" si="1"/>
        <v>0.1038135593220339</v>
      </c>
      <c r="D10" s="22"/>
      <c r="E10" s="22">
        <v>4</v>
      </c>
      <c r="F10" s="22"/>
      <c r="G10" s="22"/>
      <c r="H10" s="12"/>
      <c r="I10" s="12">
        <v>4</v>
      </c>
      <c r="J10" s="12"/>
      <c r="K10" s="12"/>
      <c r="L10" s="22"/>
      <c r="M10" s="22">
        <v>6</v>
      </c>
      <c r="N10" s="22"/>
      <c r="O10" s="22"/>
      <c r="P10" s="12"/>
      <c r="Q10" s="12">
        <v>5</v>
      </c>
      <c r="R10" s="12"/>
      <c r="S10" s="12"/>
      <c r="T10" s="22"/>
      <c r="U10" s="22">
        <v>7</v>
      </c>
      <c r="V10" s="22"/>
      <c r="W10" s="22"/>
      <c r="X10" s="12"/>
      <c r="Y10" s="12">
        <v>2</v>
      </c>
      <c r="Z10" s="12"/>
      <c r="AA10" s="12"/>
      <c r="AB10" s="22"/>
      <c r="AC10" s="22">
        <v>10</v>
      </c>
      <c r="AD10" s="22"/>
      <c r="AE10" s="22"/>
      <c r="AF10" s="12"/>
      <c r="AG10" s="12">
        <v>6</v>
      </c>
      <c r="AH10" s="12"/>
      <c r="AI10" s="12"/>
      <c r="AJ10" s="22"/>
      <c r="AK10" s="22">
        <v>5</v>
      </c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31</v>
      </c>
      <c r="C12" s="5">
        <f t="shared" si="1"/>
        <v>6.5677966101694921E-2</v>
      </c>
      <c r="D12" s="22">
        <v>2</v>
      </c>
      <c r="E12" s="22">
        <v>2</v>
      </c>
      <c r="F12" s="22"/>
      <c r="G12" s="22"/>
      <c r="H12" s="12"/>
      <c r="I12" s="12">
        <v>2</v>
      </c>
      <c r="J12" s="12"/>
      <c r="K12" s="12"/>
      <c r="L12" s="22"/>
      <c r="M12" s="22"/>
      <c r="N12" s="22"/>
      <c r="O12" s="22"/>
      <c r="P12" s="12">
        <v>1</v>
      </c>
      <c r="Q12" s="12"/>
      <c r="R12" s="19"/>
      <c r="S12" s="12"/>
      <c r="T12" s="22">
        <v>7</v>
      </c>
      <c r="U12" s="22"/>
      <c r="V12" s="22"/>
      <c r="W12" s="22"/>
      <c r="X12" s="12">
        <v>1</v>
      </c>
      <c r="Y12" s="12">
        <v>1</v>
      </c>
      <c r="Z12" s="12"/>
      <c r="AA12" s="12"/>
      <c r="AB12" s="22">
        <v>1</v>
      </c>
      <c r="AC12" s="22"/>
      <c r="AD12" s="22"/>
      <c r="AE12" s="22"/>
      <c r="AF12" s="12">
        <v>3</v>
      </c>
      <c r="AG12" s="12">
        <v>1</v>
      </c>
      <c r="AH12" s="12"/>
      <c r="AI12" s="12"/>
      <c r="AJ12" s="22">
        <v>7</v>
      </c>
      <c r="AK12" s="22">
        <v>3</v>
      </c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56</v>
      </c>
      <c r="C13" s="5">
        <f t="shared" si="1"/>
        <v>0.11864406779661017</v>
      </c>
      <c r="D13" s="22">
        <v>2</v>
      </c>
      <c r="E13" s="22"/>
      <c r="F13" s="22">
        <v>4</v>
      </c>
      <c r="G13" s="22"/>
      <c r="H13" s="12"/>
      <c r="I13" s="12">
        <v>3</v>
      </c>
      <c r="J13" s="12">
        <v>3</v>
      </c>
      <c r="K13" s="12"/>
      <c r="L13" s="22">
        <v>3</v>
      </c>
      <c r="M13" s="22">
        <v>1</v>
      </c>
      <c r="N13" s="22">
        <v>2</v>
      </c>
      <c r="O13" s="22"/>
      <c r="P13" s="12">
        <v>2</v>
      </c>
      <c r="Q13" s="12">
        <v>3</v>
      </c>
      <c r="R13" s="12">
        <v>6</v>
      </c>
      <c r="S13" s="12"/>
      <c r="T13" s="22">
        <v>2</v>
      </c>
      <c r="U13" s="22">
        <v>3</v>
      </c>
      <c r="V13" s="22">
        <v>2</v>
      </c>
      <c r="W13" s="22"/>
      <c r="X13" s="12">
        <v>1</v>
      </c>
      <c r="Y13" s="12">
        <v>2</v>
      </c>
      <c r="Z13" s="12">
        <v>6</v>
      </c>
      <c r="AA13" s="12"/>
      <c r="AB13" s="22">
        <v>2</v>
      </c>
      <c r="AC13" s="22">
        <v>1</v>
      </c>
      <c r="AD13" s="22">
        <v>2</v>
      </c>
      <c r="AE13" s="22"/>
      <c r="AF13" s="12">
        <v>3</v>
      </c>
      <c r="AG13" s="12">
        <v>1</v>
      </c>
      <c r="AH13" s="12"/>
      <c r="AI13" s="12"/>
      <c r="AJ13" s="22">
        <v>2</v>
      </c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6.3559322033898309E-3</v>
      </c>
      <c r="D15" s="22"/>
      <c r="E15" s="22"/>
      <c r="F15" s="22"/>
      <c r="G15" s="22"/>
      <c r="H15" s="12"/>
      <c r="I15" s="12"/>
      <c r="J15" s="12"/>
      <c r="K15" s="12"/>
      <c r="L15" s="22">
        <v>3</v>
      </c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5</v>
      </c>
      <c r="C19" s="5">
        <f t="shared" si="1"/>
        <v>1.059322033898305E-2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>
        <v>1</v>
      </c>
      <c r="AB19" s="22"/>
      <c r="AC19" s="22"/>
      <c r="AD19" s="22"/>
      <c r="AE19" s="22">
        <v>1</v>
      </c>
      <c r="AF19" s="12"/>
      <c r="AG19" s="12"/>
      <c r="AH19" s="12"/>
      <c r="AI19" s="12">
        <v>1</v>
      </c>
      <c r="AJ19" s="22"/>
      <c r="AK19" s="22"/>
      <c r="AL19" s="22"/>
      <c r="AM19" s="22">
        <v>2</v>
      </c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12" t="s">
        <v>167</v>
      </c>
      <c r="B21" s="18">
        <f t="shared" si="0"/>
        <v>4</v>
      </c>
      <c r="C21" s="5">
        <f>B21/$B$3</f>
        <v>8.4745762711864406E-3</v>
      </c>
      <c r="D21" s="22"/>
      <c r="E21" s="22"/>
      <c r="F21" s="22">
        <v>1</v>
      </c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>
        <v>1</v>
      </c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>
        <v>1</v>
      </c>
      <c r="AJ21" s="22"/>
      <c r="AK21" s="22"/>
      <c r="AL21" s="22"/>
      <c r="AM21" s="22">
        <v>1</v>
      </c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</v>
      </c>
      <c r="C22" s="5">
        <f t="shared" ref="C22:C26" si="2">B22/$B$3</f>
        <v>2.1186440677966102E-3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>
        <v>1</v>
      </c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242</v>
      </c>
      <c r="B23" s="18">
        <f t="shared" ref="B23:B24" si="3">SUM(D23:AY23)</f>
        <v>0</v>
      </c>
      <c r="C23" s="5">
        <f t="shared" ref="C23:C24" si="4">B23/$B$3</f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12" t="s">
        <v>249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 t="shared" ref="B25" si="5">SUM(D25:AY25)</f>
        <v>0</v>
      </c>
      <c r="C25" s="5">
        <f t="shared" ref="C25" si="6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26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3</v>
      </c>
      <c r="C29" s="5">
        <f t="shared" si="7"/>
        <v>0.11538461538461539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>
        <v>1</v>
      </c>
      <c r="R29" s="12"/>
      <c r="S29" s="12"/>
      <c r="T29" s="22"/>
      <c r="U29" s="22">
        <v>1</v>
      </c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>
        <v>1</v>
      </c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1</v>
      </c>
      <c r="C31" s="5">
        <f t="shared" si="7"/>
        <v>3.8461538461538464E-2</v>
      </c>
      <c r="D31" s="22">
        <v>1</v>
      </c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7"/>
        <v>0.11538461538461539</v>
      </c>
      <c r="D32" s="22"/>
      <c r="E32" s="22">
        <v>1</v>
      </c>
      <c r="F32" s="22"/>
      <c r="G32" s="22"/>
      <c r="H32" s="12"/>
      <c r="I32" s="12"/>
      <c r="J32" s="12"/>
      <c r="K32" s="12"/>
      <c r="L32" s="22">
        <v>1</v>
      </c>
      <c r="M32" s="22"/>
      <c r="N32" s="22"/>
      <c r="O32" s="22"/>
      <c r="P32" s="12"/>
      <c r="Q32" s="12"/>
      <c r="R32" s="12"/>
      <c r="S32" s="12"/>
      <c r="T32" s="22">
        <v>1</v>
      </c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2</v>
      </c>
      <c r="C33" s="5">
        <f t="shared" si="7"/>
        <v>7.6923076923076927E-2</v>
      </c>
      <c r="D33" s="22">
        <v>1</v>
      </c>
      <c r="E33" s="22">
        <v>1</v>
      </c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12</v>
      </c>
      <c r="C36" s="5">
        <f t="shared" si="7"/>
        <v>0.46153846153846156</v>
      </c>
      <c r="D36" s="22"/>
      <c r="E36" s="22"/>
      <c r="F36" s="22">
        <v>2</v>
      </c>
      <c r="G36" s="22"/>
      <c r="H36" s="12"/>
      <c r="I36" s="12"/>
      <c r="J36" s="12">
        <v>1</v>
      </c>
      <c r="K36" s="12"/>
      <c r="L36" s="22"/>
      <c r="M36" s="22"/>
      <c r="N36" s="22">
        <v>2</v>
      </c>
      <c r="O36" s="22"/>
      <c r="P36" s="12"/>
      <c r="Q36" s="12"/>
      <c r="R36" s="12">
        <v>1</v>
      </c>
      <c r="S36" s="12"/>
      <c r="T36" s="22"/>
      <c r="U36" s="22"/>
      <c r="V36" s="22">
        <v>3</v>
      </c>
      <c r="W36" s="22"/>
      <c r="X36" s="12"/>
      <c r="Y36" s="12"/>
      <c r="Z36" s="12">
        <v>1</v>
      </c>
      <c r="AA36" s="12"/>
      <c r="AB36" s="22"/>
      <c r="AC36" s="22"/>
      <c r="AD36" s="22">
        <v>1</v>
      </c>
      <c r="AE36" s="22"/>
      <c r="AF36" s="12"/>
      <c r="AG36" s="12"/>
      <c r="AH36" s="12"/>
      <c r="AI36" s="12"/>
      <c r="AJ36" s="22"/>
      <c r="AK36" s="22"/>
      <c r="AL36" s="22">
        <v>1</v>
      </c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2</v>
      </c>
      <c r="C37" s="5">
        <f t="shared" si="7"/>
        <v>7.6923076923076927E-2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>
        <v>1</v>
      </c>
      <c r="AJ37" s="22"/>
      <c r="AK37" s="22"/>
      <c r="AL37" s="22"/>
      <c r="AM37" s="22">
        <v>1</v>
      </c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211</v>
      </c>
      <c r="B43" s="18">
        <f t="shared" si="0"/>
        <v>3</v>
      </c>
      <c r="C43" s="5">
        <f t="shared" si="7"/>
        <v>0.11538461538461539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>
        <v>2</v>
      </c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>
        <v>1</v>
      </c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4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2</v>
      </c>
      <c r="C48" s="5">
        <f t="shared" si="8"/>
        <v>0.5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>
        <v>1</v>
      </c>
      <c r="AG48" s="12"/>
      <c r="AH48" s="12"/>
      <c r="AI48" s="12"/>
      <c r="AJ48" s="22">
        <v>1</v>
      </c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2</v>
      </c>
      <c r="C52" s="5">
        <f t="shared" si="8"/>
        <v>0.5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>
        <v>1</v>
      </c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>
        <v>1</v>
      </c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>
        <f t="shared" si="8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38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2</v>
      </c>
      <c r="C62" s="5">
        <f t="shared" si="9"/>
        <v>5.2631578947368418E-2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1</v>
      </c>
      <c r="R62" s="12"/>
      <c r="S62" s="12"/>
      <c r="T62" s="22"/>
      <c r="U62" s="22">
        <v>1</v>
      </c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1</v>
      </c>
      <c r="C66" s="5">
        <f t="shared" si="9"/>
        <v>2.6315789473684209E-2</v>
      </c>
      <c r="D66" s="22"/>
      <c r="E66" s="22">
        <v>1</v>
      </c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9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8</v>
      </c>
      <c r="C69" s="5">
        <f t="shared" si="9"/>
        <v>0.21052631578947367</v>
      </c>
      <c r="D69" s="22"/>
      <c r="E69" s="22"/>
      <c r="F69" s="22"/>
      <c r="G69" s="22"/>
      <c r="H69" s="12"/>
      <c r="I69" s="12"/>
      <c r="J69" s="12">
        <v>1</v>
      </c>
      <c r="K69" s="12"/>
      <c r="L69" s="22"/>
      <c r="M69" s="22"/>
      <c r="N69" s="22">
        <v>2</v>
      </c>
      <c r="O69" s="22"/>
      <c r="P69" s="12"/>
      <c r="Q69" s="12"/>
      <c r="R69" s="12">
        <v>1</v>
      </c>
      <c r="S69" s="12"/>
      <c r="T69" s="22"/>
      <c r="U69" s="22"/>
      <c r="V69" s="22">
        <v>3</v>
      </c>
      <c r="W69" s="22"/>
      <c r="X69" s="12"/>
      <c r="Y69" s="12"/>
      <c r="Z69" s="12">
        <v>1</v>
      </c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9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10">SUM(D73:AY73)</f>
        <v>0</v>
      </c>
      <c r="C73" s="5">
        <f t="shared" si="9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211</v>
      </c>
      <c r="B76" s="18">
        <f t="shared" si="10"/>
        <v>1</v>
      </c>
      <c r="C76" s="5">
        <f t="shared" si="9"/>
        <v>2.6315789473684209E-2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>
        <v>1</v>
      </c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2</v>
      </c>
      <c r="C77" s="5">
        <f t="shared" si="9"/>
        <v>5.2631578947368418E-2</v>
      </c>
      <c r="D77" s="22"/>
      <c r="E77" s="22"/>
      <c r="F77" s="22"/>
      <c r="G77" s="22"/>
      <c r="H77" s="12">
        <v>1</v>
      </c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>
        <v>1</v>
      </c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18</v>
      </c>
      <c r="C78" s="5">
        <f t="shared" si="9"/>
        <v>0.47368421052631576</v>
      </c>
      <c r="D78" s="22"/>
      <c r="E78" s="22"/>
      <c r="F78" s="22">
        <v>2</v>
      </c>
      <c r="G78" s="22"/>
      <c r="H78" s="12"/>
      <c r="I78" s="12"/>
      <c r="J78" s="12">
        <v>2</v>
      </c>
      <c r="K78" s="12"/>
      <c r="L78" s="22"/>
      <c r="M78" s="22">
        <v>1</v>
      </c>
      <c r="N78" s="22"/>
      <c r="O78" s="22"/>
      <c r="P78" s="12">
        <v>1</v>
      </c>
      <c r="Q78" s="12"/>
      <c r="R78" s="12">
        <v>2</v>
      </c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>
        <v>1</v>
      </c>
      <c r="AE78" s="22"/>
      <c r="AF78" s="12">
        <v>2</v>
      </c>
      <c r="AG78" s="12">
        <v>1</v>
      </c>
      <c r="AH78" s="12"/>
      <c r="AI78" s="12"/>
      <c r="AJ78" s="22">
        <v>2</v>
      </c>
      <c r="AK78" s="22">
        <v>1</v>
      </c>
      <c r="AL78" s="22">
        <v>2</v>
      </c>
      <c r="AM78" s="22">
        <v>1</v>
      </c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3</v>
      </c>
      <c r="C79" s="5">
        <f t="shared" si="9"/>
        <v>7.8947368421052627E-2</v>
      </c>
      <c r="D79" s="22">
        <v>1</v>
      </c>
      <c r="E79" s="22"/>
      <c r="F79" s="22"/>
      <c r="G79" s="22"/>
      <c r="H79" s="12"/>
      <c r="I79" s="12">
        <v>1</v>
      </c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>
        <v>1</v>
      </c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2</v>
      </c>
      <c r="C80" s="5">
        <f t="shared" si="9"/>
        <v>5.2631578947368418E-2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>
        <v>1</v>
      </c>
      <c r="U80" s="22"/>
      <c r="V80" s="22"/>
      <c r="W80" s="22"/>
      <c r="X80" s="12"/>
      <c r="Y80" s="12">
        <v>1</v>
      </c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1</v>
      </c>
      <c r="C82" s="5">
        <f t="shared" si="9"/>
        <v>2.6315789473684209E-2</v>
      </c>
      <c r="D82" s="22"/>
      <c r="E82" s="22"/>
      <c r="F82" s="22"/>
      <c r="G82" s="22"/>
      <c r="H82" s="12"/>
      <c r="I82" s="12"/>
      <c r="J82" s="12"/>
      <c r="K82" s="12">
        <v>1</v>
      </c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225</v>
      </c>
      <c r="B85" s="18">
        <f t="shared" si="10"/>
        <v>0</v>
      </c>
      <c r="C85" s="5">
        <f t="shared" si="9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SUM(B87:B120)</f>
        <v>57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0" si="11">SUM(D87:AY87)</f>
        <v>3</v>
      </c>
      <c r="C87" s="5">
        <f t="shared" ref="C87:C120" si="12">B87/$B$86</f>
        <v>5.2631578947368418E-2</v>
      </c>
      <c r="D87" s="22"/>
      <c r="E87" s="22"/>
      <c r="F87" s="22"/>
      <c r="G87" s="22"/>
      <c r="H87" s="12"/>
      <c r="I87" s="12"/>
      <c r="J87" s="12">
        <v>1</v>
      </c>
      <c r="K87" s="12"/>
      <c r="L87" s="22"/>
      <c r="M87" s="22"/>
      <c r="N87" s="22">
        <v>1</v>
      </c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>
        <v>1</v>
      </c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1"/>
        <v>2</v>
      </c>
      <c r="C89" s="5">
        <f t="shared" si="12"/>
        <v>3.5087719298245612E-2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>
        <v>1</v>
      </c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1"/>
        <v>3</v>
      </c>
      <c r="C90" s="5">
        <f t="shared" si="12"/>
        <v>5.2631578947368418E-2</v>
      </c>
      <c r="D90" s="22"/>
      <c r="E90" s="22"/>
      <c r="F90" s="22"/>
      <c r="G90" s="22"/>
      <c r="H90" s="12">
        <v>1</v>
      </c>
      <c r="I90" s="12"/>
      <c r="J90" s="12"/>
      <c r="K90" s="12"/>
      <c r="L90" s="22">
        <v>1</v>
      </c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>
        <v>1</v>
      </c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1"/>
        <v>2</v>
      </c>
      <c r="C91" s="5">
        <f t="shared" si="12"/>
        <v>3.5087719298245612E-2</v>
      </c>
      <c r="D91" s="22"/>
      <c r="E91" s="22"/>
      <c r="F91" s="22"/>
      <c r="G91" s="22"/>
      <c r="H91" s="12">
        <v>1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1"/>
        <v>0</v>
      </c>
      <c r="C94" s="5">
        <f t="shared" si="12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1"/>
        <v>2</v>
      </c>
      <c r="C95" s="5">
        <f t="shared" si="12"/>
        <v>3.5087719298245612E-2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>
        <v>1</v>
      </c>
      <c r="AK95" s="22">
        <v>1</v>
      </c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49</v>
      </c>
      <c r="B96" s="18">
        <f t="shared" si="11"/>
        <v>2</v>
      </c>
      <c r="C96" s="5">
        <f t="shared" si="12"/>
        <v>3.5087719298245612E-2</v>
      </c>
      <c r="D96" s="22"/>
      <c r="E96" s="22"/>
      <c r="F96" s="22"/>
      <c r="G96" s="22"/>
      <c r="H96" s="12">
        <v>2</v>
      </c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50</v>
      </c>
      <c r="B97" s="18">
        <f t="shared" si="11"/>
        <v>0</v>
      </c>
      <c r="C97" s="5">
        <f t="shared" si="12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51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52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35</v>
      </c>
      <c r="B100" s="18">
        <f t="shared" si="11"/>
        <v>15</v>
      </c>
      <c r="C100" s="5">
        <f t="shared" si="12"/>
        <v>0.26315789473684209</v>
      </c>
      <c r="D100" s="22"/>
      <c r="E100" s="22"/>
      <c r="F100" s="22">
        <v>2</v>
      </c>
      <c r="G100" s="22">
        <v>2</v>
      </c>
      <c r="H100" s="12"/>
      <c r="I100" s="12"/>
      <c r="J100" s="12"/>
      <c r="K100" s="12"/>
      <c r="L100" s="22">
        <v>1</v>
      </c>
      <c r="M100" s="22"/>
      <c r="N100" s="22">
        <v>1</v>
      </c>
      <c r="O100" s="22"/>
      <c r="P100" s="12">
        <v>1</v>
      </c>
      <c r="Q100" s="12">
        <v>1</v>
      </c>
      <c r="R100" s="12">
        <v>1</v>
      </c>
      <c r="S100" s="12"/>
      <c r="T100" s="22">
        <v>1</v>
      </c>
      <c r="U100" s="22"/>
      <c r="V100" s="22">
        <v>1</v>
      </c>
      <c r="W100" s="22">
        <v>1</v>
      </c>
      <c r="X100" s="12"/>
      <c r="Y100" s="12"/>
      <c r="Z100" s="12">
        <v>1</v>
      </c>
      <c r="AA100" s="12"/>
      <c r="AB100" s="22"/>
      <c r="AC100" s="22"/>
      <c r="AD100" s="22"/>
      <c r="AE100" s="22"/>
      <c r="AF100" s="12"/>
      <c r="AG100" s="12"/>
      <c r="AH100" s="12">
        <v>1</v>
      </c>
      <c r="AI100" s="12"/>
      <c r="AJ100" s="22">
        <v>1</v>
      </c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66</v>
      </c>
      <c r="B101" s="18">
        <f t="shared" si="11"/>
        <v>9</v>
      </c>
      <c r="C101" s="5">
        <f t="shared" si="12"/>
        <v>0.15789473684210525</v>
      </c>
      <c r="D101" s="22">
        <v>1</v>
      </c>
      <c r="E101" s="22"/>
      <c r="F101" s="22"/>
      <c r="G101" s="22"/>
      <c r="H101" s="12"/>
      <c r="I101" s="12"/>
      <c r="J101" s="12"/>
      <c r="K101" s="12"/>
      <c r="L101" s="22">
        <v>1</v>
      </c>
      <c r="M101" s="22"/>
      <c r="N101" s="22"/>
      <c r="O101" s="22"/>
      <c r="P101" s="12">
        <v>1</v>
      </c>
      <c r="Q101" s="12">
        <v>1</v>
      </c>
      <c r="R101" s="12"/>
      <c r="S101" s="12"/>
      <c r="T101" s="22">
        <v>1</v>
      </c>
      <c r="U101" s="22">
        <v>1</v>
      </c>
      <c r="V101" s="22"/>
      <c r="W101" s="22"/>
      <c r="X101" s="12">
        <v>1</v>
      </c>
      <c r="Y101" s="12">
        <v>1</v>
      </c>
      <c r="Z101" s="12"/>
      <c r="AA101" s="12"/>
      <c r="AB101" s="22"/>
      <c r="AC101" s="22"/>
      <c r="AD101" s="22"/>
      <c r="AE101" s="22"/>
      <c r="AF101" s="12">
        <v>1</v>
      </c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67</v>
      </c>
      <c r="B102" s="18">
        <f t="shared" si="11"/>
        <v>1</v>
      </c>
      <c r="C102" s="5">
        <f t="shared" si="12"/>
        <v>1.7543859649122806E-2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>
        <v>1</v>
      </c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7</v>
      </c>
      <c r="B103" s="18">
        <f t="shared" si="11"/>
        <v>3</v>
      </c>
      <c r="C103" s="5">
        <f t="shared" si="12"/>
        <v>5.2631578947368418E-2</v>
      </c>
      <c r="D103" s="22"/>
      <c r="E103" s="22"/>
      <c r="F103" s="22">
        <v>2</v>
      </c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>
        <v>1</v>
      </c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137</v>
      </c>
      <c r="B104" s="18">
        <f t="shared" si="11"/>
        <v>0</v>
      </c>
      <c r="C104" s="5">
        <f t="shared" si="12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138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53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54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55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56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57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58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59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60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65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139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61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62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63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64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 thickBot="1">
      <c r="A120" s="37" t="s">
        <v>163</v>
      </c>
      <c r="B120" s="29">
        <f t="shared" si="11"/>
        <v>15</v>
      </c>
      <c r="C120" s="30">
        <f t="shared" si="12"/>
        <v>0.26315789473684209</v>
      </c>
      <c r="D120" s="31"/>
      <c r="E120" s="31"/>
      <c r="F120" s="31"/>
      <c r="G120" s="31"/>
      <c r="H120" s="32"/>
      <c r="I120" s="32"/>
      <c r="J120" s="32"/>
      <c r="K120" s="32"/>
      <c r="L120" s="31">
        <v>2</v>
      </c>
      <c r="M120" s="31"/>
      <c r="N120" s="31"/>
      <c r="O120" s="31"/>
      <c r="P120" s="32"/>
      <c r="Q120" s="32"/>
      <c r="R120" s="32"/>
      <c r="S120" s="32"/>
      <c r="T120" s="31">
        <v>3</v>
      </c>
      <c r="U120" s="31">
        <v>1</v>
      </c>
      <c r="V120" s="31"/>
      <c r="W120" s="31"/>
      <c r="X120" s="32">
        <v>2</v>
      </c>
      <c r="Y120" s="32"/>
      <c r="Z120" s="32"/>
      <c r="AA120" s="32"/>
      <c r="AB120" s="31"/>
      <c r="AC120" s="31">
        <v>1</v>
      </c>
      <c r="AD120" s="31"/>
      <c r="AE120" s="31"/>
      <c r="AF120" s="32"/>
      <c r="AG120" s="32">
        <v>2</v>
      </c>
      <c r="AH120" s="32"/>
      <c r="AI120" s="32"/>
      <c r="AJ120" s="31">
        <v>1</v>
      </c>
      <c r="AK120" s="31">
        <v>3</v>
      </c>
      <c r="AL120" s="31"/>
      <c r="AM120" s="31"/>
      <c r="AN120" s="32"/>
      <c r="AO120" s="32"/>
      <c r="AP120" s="32"/>
      <c r="AQ120" s="32"/>
      <c r="AR120" s="31"/>
      <c r="AS120" s="31"/>
      <c r="AT120" s="31"/>
      <c r="AU120" s="31"/>
      <c r="AV120" s="32"/>
      <c r="AW120" s="32"/>
      <c r="AX120" s="32"/>
      <c r="AY120" s="33"/>
    </row>
    <row r="121" spans="1:51">
      <c r="A121" s="38" t="s">
        <v>69</v>
      </c>
      <c r="B121" s="34">
        <f>SUM(B122:B131)</f>
        <v>217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4" t="s">
        <v>96</v>
      </c>
      <c r="P121" s="34" t="s">
        <v>96</v>
      </c>
      <c r="Q121" s="34" t="s">
        <v>96</v>
      </c>
      <c r="R121" s="34" t="s">
        <v>96</v>
      </c>
      <c r="S121" s="34" t="s">
        <v>96</v>
      </c>
      <c r="T121" s="34" t="s">
        <v>96</v>
      </c>
      <c r="U121" s="34" t="s">
        <v>96</v>
      </c>
      <c r="V121" s="34" t="s">
        <v>96</v>
      </c>
      <c r="W121" s="34" t="s">
        <v>96</v>
      </c>
      <c r="X121" s="34" t="s">
        <v>96</v>
      </c>
      <c r="Y121" s="34" t="s">
        <v>96</v>
      </c>
      <c r="Z121" s="34" t="s">
        <v>96</v>
      </c>
      <c r="AA121" s="34" t="s">
        <v>96</v>
      </c>
      <c r="AB121" s="34" t="s">
        <v>96</v>
      </c>
      <c r="AC121" s="34" t="s">
        <v>96</v>
      </c>
      <c r="AD121" s="34" t="s">
        <v>96</v>
      </c>
      <c r="AE121" s="34" t="s">
        <v>96</v>
      </c>
      <c r="AF121" s="34" t="s">
        <v>96</v>
      </c>
      <c r="AG121" s="34" t="s">
        <v>96</v>
      </c>
      <c r="AH121" s="34" t="s">
        <v>96</v>
      </c>
      <c r="AI121" s="34" t="s">
        <v>96</v>
      </c>
      <c r="AJ121" s="34" t="s">
        <v>96</v>
      </c>
      <c r="AK121" s="34" t="s">
        <v>96</v>
      </c>
      <c r="AL121" s="34" t="s">
        <v>96</v>
      </c>
      <c r="AM121" s="34" t="s">
        <v>96</v>
      </c>
      <c r="AN121" s="34" t="s">
        <v>96</v>
      </c>
      <c r="AO121" s="34" t="s">
        <v>96</v>
      </c>
      <c r="AP121" s="34" t="s">
        <v>96</v>
      </c>
      <c r="AQ121" s="34" t="s">
        <v>96</v>
      </c>
      <c r="AR121" s="34" t="s">
        <v>96</v>
      </c>
      <c r="AS121" s="34" t="s">
        <v>96</v>
      </c>
      <c r="AT121" s="34" t="s">
        <v>96</v>
      </c>
      <c r="AU121" s="34" t="s">
        <v>96</v>
      </c>
      <c r="AV121" s="34" t="s">
        <v>96</v>
      </c>
      <c r="AW121" s="34" t="s">
        <v>96</v>
      </c>
      <c r="AX121" s="34" t="s">
        <v>96</v>
      </c>
      <c r="AY121" s="35" t="s">
        <v>96</v>
      </c>
    </row>
    <row r="122" spans="1:51">
      <c r="A122" s="36" t="s">
        <v>36</v>
      </c>
      <c r="B122" s="18">
        <f t="shared" ref="B122:B131" si="13">SUM(D122:AY122)</f>
        <v>91</v>
      </c>
      <c r="C122" s="5">
        <f t="shared" ref="C122:C131" si="14">B122/$B$121</f>
        <v>0.41935483870967744</v>
      </c>
      <c r="D122" s="22"/>
      <c r="E122" s="22">
        <v>4</v>
      </c>
      <c r="F122" s="22">
        <v>1</v>
      </c>
      <c r="G122" s="22"/>
      <c r="H122" s="12">
        <v>4</v>
      </c>
      <c r="I122" s="12">
        <v>4</v>
      </c>
      <c r="J122" s="12">
        <v>1</v>
      </c>
      <c r="K122" s="12">
        <v>1</v>
      </c>
      <c r="L122" s="22">
        <v>5</v>
      </c>
      <c r="M122" s="22">
        <v>5</v>
      </c>
      <c r="N122" s="22">
        <v>3</v>
      </c>
      <c r="O122" s="22"/>
      <c r="P122" s="12"/>
      <c r="Q122" s="12">
        <v>6</v>
      </c>
      <c r="R122" s="12">
        <v>4</v>
      </c>
      <c r="S122" s="12"/>
      <c r="T122" s="22">
        <v>11</v>
      </c>
      <c r="U122" s="22">
        <v>4</v>
      </c>
      <c r="V122" s="22">
        <v>1</v>
      </c>
      <c r="W122" s="22">
        <v>1</v>
      </c>
      <c r="X122" s="12">
        <v>1</v>
      </c>
      <c r="Y122" s="12">
        <v>1</v>
      </c>
      <c r="Z122" s="12">
        <v>1</v>
      </c>
      <c r="AA122" s="12"/>
      <c r="AB122" s="22">
        <v>1</v>
      </c>
      <c r="AC122" s="22">
        <v>4</v>
      </c>
      <c r="AD122" s="22">
        <v>3</v>
      </c>
      <c r="AE122" s="22">
        <v>1</v>
      </c>
      <c r="AF122" s="12">
        <v>5</v>
      </c>
      <c r="AG122" s="12">
        <v>8</v>
      </c>
      <c r="AH122" s="12">
        <v>1</v>
      </c>
      <c r="AI122" s="12">
        <v>1</v>
      </c>
      <c r="AJ122" s="22">
        <v>1</v>
      </c>
      <c r="AK122" s="22">
        <v>6</v>
      </c>
      <c r="AL122" s="22">
        <v>2</v>
      </c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36" t="s">
        <v>34</v>
      </c>
      <c r="B123" s="18">
        <f t="shared" si="13"/>
        <v>97</v>
      </c>
      <c r="C123" s="5">
        <f t="shared" si="14"/>
        <v>0.44700460829493088</v>
      </c>
      <c r="D123" s="22">
        <v>1</v>
      </c>
      <c r="E123" s="22">
        <v>2</v>
      </c>
      <c r="F123" s="22">
        <v>9</v>
      </c>
      <c r="G123" s="22">
        <v>1</v>
      </c>
      <c r="H123" s="12">
        <v>2</v>
      </c>
      <c r="I123" s="12">
        <v>2</v>
      </c>
      <c r="J123" s="12">
        <v>3</v>
      </c>
      <c r="K123" s="12"/>
      <c r="L123" s="22">
        <v>6</v>
      </c>
      <c r="M123" s="22">
        <v>3</v>
      </c>
      <c r="N123" s="22">
        <v>3</v>
      </c>
      <c r="O123" s="22">
        <v>1</v>
      </c>
      <c r="P123" s="12">
        <v>1</v>
      </c>
      <c r="Q123" s="12">
        <v>1</v>
      </c>
      <c r="R123" s="12">
        <v>3</v>
      </c>
      <c r="S123" s="12"/>
      <c r="T123" s="22">
        <v>6</v>
      </c>
      <c r="U123" s="22">
        <v>5</v>
      </c>
      <c r="V123" s="22">
        <v>3</v>
      </c>
      <c r="W123" s="22">
        <v>1</v>
      </c>
      <c r="X123" s="12"/>
      <c r="Y123" s="12">
        <v>5</v>
      </c>
      <c r="Z123" s="12">
        <v>3</v>
      </c>
      <c r="AA123" s="12"/>
      <c r="AB123" s="22">
        <v>2</v>
      </c>
      <c r="AC123" s="22">
        <v>5</v>
      </c>
      <c r="AD123" s="22"/>
      <c r="AE123" s="22">
        <v>2</v>
      </c>
      <c r="AF123" s="12">
        <v>3</v>
      </c>
      <c r="AG123" s="12">
        <v>4</v>
      </c>
      <c r="AH123" s="12"/>
      <c r="AI123" s="12"/>
      <c r="AJ123" s="22">
        <v>5</v>
      </c>
      <c r="AK123" s="22">
        <v>11</v>
      </c>
      <c r="AL123" s="22">
        <v>4</v>
      </c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36" t="s">
        <v>70</v>
      </c>
      <c r="B124" s="18">
        <f t="shared" si="13"/>
        <v>24</v>
      </c>
      <c r="C124" s="5">
        <f t="shared" si="14"/>
        <v>0.11059907834101383</v>
      </c>
      <c r="D124" s="22">
        <v>1</v>
      </c>
      <c r="E124" s="22">
        <v>2</v>
      </c>
      <c r="F124" s="22"/>
      <c r="G124" s="22"/>
      <c r="H124" s="12"/>
      <c r="I124" s="12">
        <v>2</v>
      </c>
      <c r="J124" s="12"/>
      <c r="K124" s="12"/>
      <c r="L124" s="22">
        <v>6</v>
      </c>
      <c r="M124" s="22">
        <v>1</v>
      </c>
      <c r="N124" s="22"/>
      <c r="O124" s="22"/>
      <c r="P124" s="12">
        <v>1</v>
      </c>
      <c r="Q124" s="12">
        <v>1</v>
      </c>
      <c r="R124" s="12"/>
      <c r="S124" s="12"/>
      <c r="T124" s="22">
        <v>2</v>
      </c>
      <c r="U124" s="22">
        <v>2</v>
      </c>
      <c r="V124" s="22"/>
      <c r="W124" s="22"/>
      <c r="X124" s="12">
        <v>1</v>
      </c>
      <c r="Y124" s="12">
        <v>1</v>
      </c>
      <c r="Z124" s="12"/>
      <c r="AA124" s="12"/>
      <c r="AB124" s="22"/>
      <c r="AC124" s="22">
        <v>2</v>
      </c>
      <c r="AD124" s="22"/>
      <c r="AE124" s="22"/>
      <c r="AF124" s="12">
        <v>1</v>
      </c>
      <c r="AG124" s="12">
        <v>1</v>
      </c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43" t="s">
        <v>71</v>
      </c>
      <c r="B125" s="18">
        <f t="shared" si="13"/>
        <v>0</v>
      </c>
      <c r="C125" s="5">
        <f t="shared" si="14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72</v>
      </c>
      <c r="B126" s="18">
        <f t="shared" si="13"/>
        <v>0</v>
      </c>
      <c r="C126" s="5">
        <f t="shared" si="14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37</v>
      </c>
      <c r="B127" s="18">
        <f t="shared" si="13"/>
        <v>0</v>
      </c>
      <c r="C127" s="5">
        <f t="shared" si="14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38</v>
      </c>
      <c r="B128" s="18">
        <f t="shared" si="13"/>
        <v>2</v>
      </c>
      <c r="C128" s="5">
        <f t="shared" si="14"/>
        <v>9.2165898617511521E-3</v>
      </c>
      <c r="D128" s="22"/>
      <c r="E128" s="22"/>
      <c r="F128" s="22"/>
      <c r="G128" s="22"/>
      <c r="H128" s="12"/>
      <c r="I128" s="12"/>
      <c r="J128" s="12"/>
      <c r="K128" s="12">
        <v>1</v>
      </c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>
        <v>1</v>
      </c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40</v>
      </c>
      <c r="B129" s="18">
        <f t="shared" si="13"/>
        <v>0</v>
      </c>
      <c r="C129" s="5">
        <f t="shared" si="14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2" t="s">
        <v>135</v>
      </c>
      <c r="B130" s="18">
        <f t="shared" si="13"/>
        <v>0</v>
      </c>
      <c r="C130" s="5">
        <f t="shared" si="14"/>
        <v>0</v>
      </c>
      <c r="D130" s="23"/>
      <c r="E130" s="23"/>
      <c r="F130" s="23"/>
      <c r="G130" s="23"/>
      <c r="H130" s="20"/>
      <c r="I130" s="20"/>
      <c r="J130" s="20"/>
      <c r="K130" s="20"/>
      <c r="L130" s="23"/>
      <c r="M130" s="23"/>
      <c r="N130" s="23"/>
      <c r="O130" s="23"/>
      <c r="P130" s="20"/>
      <c r="Q130" s="20"/>
      <c r="R130" s="20"/>
      <c r="S130" s="20"/>
      <c r="T130" s="23"/>
      <c r="U130" s="23"/>
      <c r="V130" s="23"/>
      <c r="W130" s="23"/>
      <c r="X130" s="20"/>
      <c r="Y130" s="20"/>
      <c r="Z130" s="20"/>
      <c r="AA130" s="20"/>
      <c r="AB130" s="23"/>
      <c r="AC130" s="23"/>
      <c r="AD130" s="23"/>
      <c r="AE130" s="23"/>
      <c r="AF130" s="20"/>
      <c r="AG130" s="20"/>
      <c r="AH130" s="20"/>
      <c r="AI130" s="20"/>
      <c r="AJ130" s="23"/>
      <c r="AK130" s="23"/>
      <c r="AL130" s="23"/>
      <c r="AM130" s="23"/>
      <c r="AN130" s="20"/>
      <c r="AO130" s="20"/>
      <c r="AP130" s="20"/>
      <c r="AQ130" s="20"/>
      <c r="AR130" s="23"/>
      <c r="AS130" s="23"/>
      <c r="AT130" s="23"/>
      <c r="AU130" s="23"/>
      <c r="AV130" s="20"/>
      <c r="AW130" s="20"/>
      <c r="AX130" s="20"/>
      <c r="AY130" s="50"/>
    </row>
    <row r="131" spans="1:51" ht="17.25" thickBot="1">
      <c r="A131" s="58" t="s">
        <v>221</v>
      </c>
      <c r="B131" s="18">
        <f t="shared" si="13"/>
        <v>3</v>
      </c>
      <c r="C131" s="5">
        <f t="shared" si="14"/>
        <v>1.3824884792626729E-2</v>
      </c>
      <c r="D131" s="31"/>
      <c r="E131" s="31"/>
      <c r="F131" s="31"/>
      <c r="G131" s="31"/>
      <c r="H131" s="32"/>
      <c r="I131" s="32"/>
      <c r="J131" s="32"/>
      <c r="K131" s="32"/>
      <c r="L131" s="31">
        <v>1</v>
      </c>
      <c r="M131" s="31"/>
      <c r="N131" s="31">
        <v>1</v>
      </c>
      <c r="O131" s="31"/>
      <c r="P131" s="32"/>
      <c r="Q131" s="32"/>
      <c r="R131" s="32"/>
      <c r="S131" s="32"/>
      <c r="T131" s="31"/>
      <c r="U131" s="31"/>
      <c r="V131" s="31"/>
      <c r="W131" s="31"/>
      <c r="X131" s="32"/>
      <c r="Y131" s="32"/>
      <c r="Z131" s="32">
        <v>1</v>
      </c>
      <c r="AA131" s="32"/>
      <c r="AB131" s="31"/>
      <c r="AC131" s="31"/>
      <c r="AD131" s="31"/>
      <c r="AE131" s="31"/>
      <c r="AF131" s="32"/>
      <c r="AG131" s="32"/>
      <c r="AH131" s="32"/>
      <c r="AI131" s="32"/>
      <c r="AJ131" s="31"/>
      <c r="AK131" s="31"/>
      <c r="AL131" s="31"/>
      <c r="AM131" s="31"/>
      <c r="AN131" s="32"/>
      <c r="AO131" s="32"/>
      <c r="AP131" s="32"/>
      <c r="AQ131" s="32"/>
      <c r="AR131" s="31"/>
      <c r="AS131" s="31"/>
      <c r="AT131" s="31"/>
      <c r="AU131" s="31"/>
      <c r="AV131" s="32"/>
      <c r="AW131" s="32"/>
      <c r="AX131" s="32"/>
      <c r="AY131" s="33"/>
    </row>
    <row r="132" spans="1:51">
      <c r="A132" s="38" t="s">
        <v>73</v>
      </c>
      <c r="B132" s="34">
        <f>SUM(B133:B179)</f>
        <v>106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4" t="s">
        <v>96</v>
      </c>
      <c r="P132" s="34" t="s">
        <v>96</v>
      </c>
      <c r="Q132" s="34" t="s">
        <v>96</v>
      </c>
      <c r="R132" s="34" t="s">
        <v>96</v>
      </c>
      <c r="S132" s="34" t="s">
        <v>96</v>
      </c>
      <c r="T132" s="34" t="s">
        <v>96</v>
      </c>
      <c r="U132" s="34" t="s">
        <v>96</v>
      </c>
      <c r="V132" s="34" t="s">
        <v>96</v>
      </c>
      <c r="W132" s="34" t="s">
        <v>96</v>
      </c>
      <c r="X132" s="34" t="s">
        <v>96</v>
      </c>
      <c r="Y132" s="34" t="s">
        <v>96</v>
      </c>
      <c r="Z132" s="34" t="s">
        <v>96</v>
      </c>
      <c r="AA132" s="34" t="s">
        <v>96</v>
      </c>
      <c r="AB132" s="34" t="s">
        <v>96</v>
      </c>
      <c r="AC132" s="34" t="s">
        <v>96</v>
      </c>
      <c r="AD132" s="34" t="s">
        <v>96</v>
      </c>
      <c r="AE132" s="34" t="s">
        <v>96</v>
      </c>
      <c r="AF132" s="34" t="s">
        <v>96</v>
      </c>
      <c r="AG132" s="34" t="s">
        <v>96</v>
      </c>
      <c r="AH132" s="34" t="s">
        <v>96</v>
      </c>
      <c r="AI132" s="34" t="s">
        <v>96</v>
      </c>
      <c r="AJ132" s="34" t="s">
        <v>96</v>
      </c>
      <c r="AK132" s="34" t="s">
        <v>96</v>
      </c>
      <c r="AL132" s="34" t="s">
        <v>96</v>
      </c>
      <c r="AM132" s="34" t="s">
        <v>96</v>
      </c>
      <c r="AN132" s="34" t="s">
        <v>96</v>
      </c>
      <c r="AO132" s="34" t="s">
        <v>96</v>
      </c>
      <c r="AP132" s="34" t="s">
        <v>96</v>
      </c>
      <c r="AQ132" s="34" t="s">
        <v>96</v>
      </c>
      <c r="AR132" s="34" t="s">
        <v>96</v>
      </c>
      <c r="AS132" s="34" t="s">
        <v>96</v>
      </c>
      <c r="AT132" s="34" t="s">
        <v>96</v>
      </c>
      <c r="AU132" s="34" t="s">
        <v>96</v>
      </c>
      <c r="AV132" s="34" t="s">
        <v>96</v>
      </c>
      <c r="AW132" s="34" t="s">
        <v>96</v>
      </c>
      <c r="AX132" s="34" t="s">
        <v>96</v>
      </c>
      <c r="AY132" s="35" t="s">
        <v>96</v>
      </c>
    </row>
    <row r="133" spans="1:51">
      <c r="A133" s="43" t="s">
        <v>1</v>
      </c>
      <c r="B133" s="18">
        <f t="shared" ref="B133:B179" si="15">SUM(D133:AY133)</f>
        <v>6</v>
      </c>
      <c r="C133" s="5">
        <f t="shared" ref="C133:C179" si="16">B133/$B$132</f>
        <v>5.6603773584905662E-2</v>
      </c>
      <c r="D133" s="22"/>
      <c r="E133" s="22"/>
      <c r="F133" s="22"/>
      <c r="G133" s="22"/>
      <c r="H133" s="12"/>
      <c r="I133" s="12"/>
      <c r="J133" s="12"/>
      <c r="K133" s="12"/>
      <c r="L133" s="22"/>
      <c r="M133" s="22"/>
      <c r="N133" s="22"/>
      <c r="O133" s="22"/>
      <c r="P133" s="12">
        <v>1</v>
      </c>
      <c r="Q133" s="12"/>
      <c r="R133" s="12"/>
      <c r="S133" s="12"/>
      <c r="T133" s="22"/>
      <c r="U133" s="22">
        <v>1</v>
      </c>
      <c r="V133" s="22"/>
      <c r="W133" s="22">
        <v>1</v>
      </c>
      <c r="X133" s="12"/>
      <c r="Y133" s="12"/>
      <c r="Z133" s="12"/>
      <c r="AA133" s="12">
        <v>1</v>
      </c>
      <c r="AB133" s="22"/>
      <c r="AC133" s="22"/>
      <c r="AD133" s="22"/>
      <c r="AE133" s="22"/>
      <c r="AF133" s="12"/>
      <c r="AG133" s="12"/>
      <c r="AH133" s="12"/>
      <c r="AI133" s="12">
        <v>1</v>
      </c>
      <c r="AJ133" s="22">
        <v>1</v>
      </c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2</v>
      </c>
      <c r="B134" s="18">
        <f t="shared" si="15"/>
        <v>25</v>
      </c>
      <c r="C134" s="5">
        <f t="shared" si="16"/>
        <v>0.23584905660377359</v>
      </c>
      <c r="D134" s="22"/>
      <c r="E134" s="22">
        <v>1</v>
      </c>
      <c r="F134" s="22">
        <v>2</v>
      </c>
      <c r="G134" s="22"/>
      <c r="H134" s="12">
        <v>1</v>
      </c>
      <c r="I134" s="12">
        <v>3</v>
      </c>
      <c r="J134" s="12">
        <v>1</v>
      </c>
      <c r="K134" s="12"/>
      <c r="L134" s="22">
        <v>1</v>
      </c>
      <c r="M134" s="22">
        <v>1</v>
      </c>
      <c r="N134" s="22">
        <v>1</v>
      </c>
      <c r="O134" s="22"/>
      <c r="P134" s="12">
        <v>1</v>
      </c>
      <c r="Q134" s="12"/>
      <c r="R134" s="12">
        <v>1</v>
      </c>
      <c r="S134" s="12"/>
      <c r="T134" s="22">
        <v>2</v>
      </c>
      <c r="U134" s="22">
        <v>1</v>
      </c>
      <c r="V134" s="22">
        <v>1</v>
      </c>
      <c r="W134" s="22"/>
      <c r="X134" s="12"/>
      <c r="Y134" s="12">
        <v>1</v>
      </c>
      <c r="Z134" s="12"/>
      <c r="AA134" s="12"/>
      <c r="AB134" s="22"/>
      <c r="AC134" s="22"/>
      <c r="AD134" s="22">
        <v>2</v>
      </c>
      <c r="AE134" s="22"/>
      <c r="AF134" s="12"/>
      <c r="AG134" s="12">
        <v>1</v>
      </c>
      <c r="AH134" s="12">
        <v>2</v>
      </c>
      <c r="AI134" s="12"/>
      <c r="AJ134" s="22"/>
      <c r="AK134" s="22">
        <v>2</v>
      </c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3</v>
      </c>
      <c r="B135" s="18">
        <f t="shared" si="15"/>
        <v>13</v>
      </c>
      <c r="C135" s="5">
        <f t="shared" si="16"/>
        <v>0.12264150943396226</v>
      </c>
      <c r="D135" s="22"/>
      <c r="E135" s="22">
        <v>1</v>
      </c>
      <c r="F135" s="22"/>
      <c r="G135" s="22"/>
      <c r="H135" s="12">
        <v>2</v>
      </c>
      <c r="I135" s="12"/>
      <c r="J135" s="12"/>
      <c r="K135" s="12"/>
      <c r="L135" s="22">
        <v>1</v>
      </c>
      <c r="M135" s="22"/>
      <c r="N135" s="22"/>
      <c r="O135" s="22"/>
      <c r="P135" s="12"/>
      <c r="Q135" s="12">
        <v>1</v>
      </c>
      <c r="R135" s="12"/>
      <c r="S135" s="12"/>
      <c r="T135" s="22"/>
      <c r="U135" s="22"/>
      <c r="V135" s="22"/>
      <c r="W135" s="22"/>
      <c r="X135" s="12">
        <v>1</v>
      </c>
      <c r="Y135" s="12"/>
      <c r="Z135" s="12"/>
      <c r="AA135" s="12"/>
      <c r="AB135" s="22">
        <v>1</v>
      </c>
      <c r="AC135" s="22">
        <v>2</v>
      </c>
      <c r="AD135" s="22"/>
      <c r="AE135" s="22"/>
      <c r="AF135" s="12"/>
      <c r="AG135" s="12">
        <v>1</v>
      </c>
      <c r="AH135" s="12"/>
      <c r="AI135" s="12"/>
      <c r="AJ135" s="22">
        <v>1</v>
      </c>
      <c r="AK135" s="22">
        <v>2</v>
      </c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4</v>
      </c>
      <c r="B136" s="18">
        <f t="shared" si="15"/>
        <v>3</v>
      </c>
      <c r="C136" s="5">
        <f t="shared" si="16"/>
        <v>2.8301886792452831E-2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>
        <v>1</v>
      </c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>
        <v>2</v>
      </c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5</v>
      </c>
      <c r="B137" s="18">
        <f t="shared" si="15"/>
        <v>8</v>
      </c>
      <c r="C137" s="5">
        <f t="shared" si="16"/>
        <v>7.5471698113207544E-2</v>
      </c>
      <c r="D137" s="22"/>
      <c r="E137" s="22"/>
      <c r="F137" s="22"/>
      <c r="G137" s="22"/>
      <c r="H137" s="12"/>
      <c r="I137" s="12"/>
      <c r="J137" s="12"/>
      <c r="K137" s="12"/>
      <c r="L137" s="22">
        <v>1</v>
      </c>
      <c r="M137" s="22"/>
      <c r="N137" s="22"/>
      <c r="O137" s="22"/>
      <c r="P137" s="12"/>
      <c r="Q137" s="12">
        <v>2</v>
      </c>
      <c r="R137" s="12"/>
      <c r="S137" s="12"/>
      <c r="T137" s="22"/>
      <c r="U137" s="22">
        <v>1</v>
      </c>
      <c r="V137" s="22"/>
      <c r="W137" s="22"/>
      <c r="X137" s="12"/>
      <c r="Y137" s="12">
        <v>1</v>
      </c>
      <c r="Z137" s="12"/>
      <c r="AA137" s="12"/>
      <c r="AB137" s="22"/>
      <c r="AC137" s="22">
        <v>1</v>
      </c>
      <c r="AD137" s="22"/>
      <c r="AE137" s="22"/>
      <c r="AF137" s="12"/>
      <c r="AG137" s="12">
        <v>2</v>
      </c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6</v>
      </c>
      <c r="B138" s="18">
        <f t="shared" si="15"/>
        <v>0</v>
      </c>
      <c r="C138" s="5">
        <f t="shared" si="16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210</v>
      </c>
      <c r="B139" s="18">
        <f t="shared" si="15"/>
        <v>2</v>
      </c>
      <c r="C139" s="5">
        <f t="shared" si="16"/>
        <v>1.8867924528301886E-2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>
        <v>2</v>
      </c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123</v>
      </c>
      <c r="B140" s="18">
        <f t="shared" si="15"/>
        <v>9</v>
      </c>
      <c r="C140" s="5">
        <f t="shared" si="16"/>
        <v>8.4905660377358486E-2</v>
      </c>
      <c r="D140" s="22"/>
      <c r="E140" s="22">
        <v>1</v>
      </c>
      <c r="F140" s="22"/>
      <c r="G140" s="22"/>
      <c r="H140" s="12"/>
      <c r="I140" s="12">
        <v>3</v>
      </c>
      <c r="J140" s="12"/>
      <c r="K140" s="12"/>
      <c r="L140" s="22"/>
      <c r="M140" s="22">
        <v>1</v>
      </c>
      <c r="N140" s="22"/>
      <c r="O140" s="22"/>
      <c r="P140" s="12"/>
      <c r="Q140" s="12">
        <v>2</v>
      </c>
      <c r="R140" s="12"/>
      <c r="S140" s="12"/>
      <c r="T140" s="22"/>
      <c r="U140" s="22">
        <v>1</v>
      </c>
      <c r="V140" s="22"/>
      <c r="W140" s="22"/>
      <c r="X140" s="12"/>
      <c r="Y140" s="12"/>
      <c r="Z140" s="12"/>
      <c r="AA140" s="12"/>
      <c r="AB140" s="22"/>
      <c r="AC140" s="22">
        <v>1</v>
      </c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17</v>
      </c>
      <c r="B141" s="18">
        <f t="shared" si="15"/>
        <v>0</v>
      </c>
      <c r="C141" s="5">
        <f t="shared" si="16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120</v>
      </c>
      <c r="B142" s="18">
        <f t="shared" si="15"/>
        <v>3</v>
      </c>
      <c r="C142" s="5">
        <f t="shared" si="16"/>
        <v>2.8301886792452831E-2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>
        <v>1</v>
      </c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>
        <v>1</v>
      </c>
      <c r="AG142" s="12"/>
      <c r="AH142" s="12"/>
      <c r="AI142" s="12"/>
      <c r="AJ142" s="22">
        <v>1</v>
      </c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121</v>
      </c>
      <c r="B143" s="18">
        <f t="shared" si="15"/>
        <v>17</v>
      </c>
      <c r="C143" s="5">
        <f t="shared" si="16"/>
        <v>0.16037735849056603</v>
      </c>
      <c r="D143" s="22">
        <v>1</v>
      </c>
      <c r="E143" s="22">
        <v>1</v>
      </c>
      <c r="F143" s="22"/>
      <c r="G143" s="22"/>
      <c r="H143" s="12"/>
      <c r="I143" s="12">
        <v>3</v>
      </c>
      <c r="J143" s="12"/>
      <c r="K143" s="12"/>
      <c r="L143" s="22"/>
      <c r="M143" s="22">
        <v>1</v>
      </c>
      <c r="N143" s="22">
        <v>1</v>
      </c>
      <c r="O143" s="22"/>
      <c r="P143" s="12"/>
      <c r="Q143" s="12">
        <v>1</v>
      </c>
      <c r="R143" s="12"/>
      <c r="S143" s="12"/>
      <c r="T143" s="22"/>
      <c r="U143" s="22">
        <v>1</v>
      </c>
      <c r="V143" s="22"/>
      <c r="W143" s="22"/>
      <c r="X143" s="12">
        <v>1</v>
      </c>
      <c r="Y143" s="12">
        <v>1</v>
      </c>
      <c r="Z143" s="12"/>
      <c r="AA143" s="12"/>
      <c r="AB143" s="22">
        <v>1</v>
      </c>
      <c r="AC143" s="22">
        <v>1</v>
      </c>
      <c r="AD143" s="22">
        <v>1</v>
      </c>
      <c r="AE143" s="22"/>
      <c r="AF143" s="12">
        <v>1</v>
      </c>
      <c r="AG143" s="12">
        <v>1</v>
      </c>
      <c r="AH143" s="12"/>
      <c r="AI143" s="12"/>
      <c r="AJ143" s="22">
        <v>1</v>
      </c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127</v>
      </c>
      <c r="B144" s="18">
        <f t="shared" si="15"/>
        <v>0</v>
      </c>
      <c r="C144" s="5">
        <f t="shared" si="16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122</v>
      </c>
      <c r="B145" s="18">
        <f t="shared" si="15"/>
        <v>2</v>
      </c>
      <c r="C145" s="5">
        <f t="shared" si="16"/>
        <v>1.8867924528301886E-2</v>
      </c>
      <c r="D145" s="22"/>
      <c r="E145" s="22"/>
      <c r="F145" s="22"/>
      <c r="G145" s="22"/>
      <c r="H145" s="12"/>
      <c r="I145" s="12"/>
      <c r="J145" s="12"/>
      <c r="K145" s="12"/>
      <c r="L145" s="22">
        <v>2</v>
      </c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128</v>
      </c>
      <c r="B146" s="18">
        <f t="shared" si="15"/>
        <v>0</v>
      </c>
      <c r="C146" s="5">
        <f t="shared" si="16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129</v>
      </c>
      <c r="B147" s="18">
        <f t="shared" si="15"/>
        <v>0</v>
      </c>
      <c r="C147" s="5">
        <f t="shared" si="16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130</v>
      </c>
      <c r="B148" s="18">
        <f t="shared" si="15"/>
        <v>0</v>
      </c>
      <c r="C148" s="5">
        <f t="shared" si="16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164</v>
      </c>
      <c r="B149" s="18">
        <f t="shared" si="15"/>
        <v>2</v>
      </c>
      <c r="C149" s="5">
        <f t="shared" si="16"/>
        <v>1.8867924528301886E-2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>
        <v>1</v>
      </c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>
        <v>1</v>
      </c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165</v>
      </c>
      <c r="B150" s="18">
        <f t="shared" si="15"/>
        <v>0</v>
      </c>
      <c r="C150" s="5">
        <f t="shared" si="16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167</v>
      </c>
      <c r="B151" s="18">
        <f t="shared" si="15"/>
        <v>1</v>
      </c>
      <c r="C151" s="5">
        <f t="shared" si="16"/>
        <v>9.433962264150943E-3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>
        <v>1</v>
      </c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4" t="s">
        <v>169</v>
      </c>
      <c r="B152" s="18">
        <f t="shared" si="15"/>
        <v>0</v>
      </c>
      <c r="C152" s="5">
        <f t="shared" si="16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9</v>
      </c>
      <c r="B153" s="18">
        <f t="shared" si="15"/>
        <v>0</v>
      </c>
      <c r="C153" s="5">
        <f t="shared" si="16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10</v>
      </c>
      <c r="B154" s="18">
        <f t="shared" si="15"/>
        <v>0</v>
      </c>
      <c r="C154" s="5">
        <f t="shared" si="16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11</v>
      </c>
      <c r="B155" s="18">
        <f t="shared" si="15"/>
        <v>1</v>
      </c>
      <c r="C155" s="5">
        <f t="shared" si="16"/>
        <v>9.433962264150943E-3</v>
      </c>
      <c r="D155" s="22">
        <v>1</v>
      </c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12</v>
      </c>
      <c r="B156" s="18">
        <f t="shared" si="15"/>
        <v>3</v>
      </c>
      <c r="C156" s="5">
        <f t="shared" si="16"/>
        <v>2.8301886792452831E-2</v>
      </c>
      <c r="D156" s="22"/>
      <c r="E156" s="22">
        <v>1</v>
      </c>
      <c r="F156" s="22"/>
      <c r="G156" s="22"/>
      <c r="H156" s="12"/>
      <c r="I156" s="12"/>
      <c r="J156" s="12"/>
      <c r="K156" s="12"/>
      <c r="L156" s="22">
        <v>1</v>
      </c>
      <c r="M156" s="22"/>
      <c r="N156" s="22"/>
      <c r="O156" s="22"/>
      <c r="P156" s="12"/>
      <c r="Q156" s="12"/>
      <c r="R156" s="12"/>
      <c r="S156" s="12"/>
      <c r="T156" s="22">
        <v>1</v>
      </c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13</v>
      </c>
      <c r="B157" s="18">
        <f t="shared" si="15"/>
        <v>0</v>
      </c>
      <c r="C157" s="5">
        <f t="shared" si="16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14</v>
      </c>
      <c r="B158" s="18">
        <f t="shared" si="15"/>
        <v>0</v>
      </c>
      <c r="C158" s="5">
        <f t="shared" si="16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15</v>
      </c>
      <c r="B159" s="18">
        <f t="shared" si="15"/>
        <v>9</v>
      </c>
      <c r="C159" s="5">
        <f t="shared" si="16"/>
        <v>8.4905660377358486E-2</v>
      </c>
      <c r="D159" s="22"/>
      <c r="E159" s="22"/>
      <c r="F159" s="22">
        <v>2</v>
      </c>
      <c r="G159" s="22"/>
      <c r="H159" s="12"/>
      <c r="I159" s="12"/>
      <c r="J159" s="12">
        <v>1</v>
      </c>
      <c r="K159" s="12"/>
      <c r="L159" s="22"/>
      <c r="M159" s="22"/>
      <c r="N159" s="22">
        <v>1</v>
      </c>
      <c r="O159" s="22"/>
      <c r="P159" s="12"/>
      <c r="Q159" s="12"/>
      <c r="R159" s="12">
        <v>2</v>
      </c>
      <c r="S159" s="12"/>
      <c r="T159" s="22"/>
      <c r="U159" s="22"/>
      <c r="V159" s="22">
        <v>2</v>
      </c>
      <c r="W159" s="22"/>
      <c r="X159" s="12"/>
      <c r="Y159" s="12"/>
      <c r="Z159" s="12">
        <v>1</v>
      </c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16</v>
      </c>
      <c r="B160" s="18">
        <f t="shared" si="15"/>
        <v>0</v>
      </c>
      <c r="C160" s="5">
        <f t="shared" si="16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18</v>
      </c>
      <c r="B161" s="18">
        <f t="shared" si="15"/>
        <v>0</v>
      </c>
      <c r="C161" s="5">
        <f t="shared" si="16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131</v>
      </c>
      <c r="B162" s="18">
        <f t="shared" si="15"/>
        <v>0</v>
      </c>
      <c r="C162" s="5">
        <f t="shared" si="16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74</v>
      </c>
      <c r="B163" s="18">
        <f t="shared" si="15"/>
        <v>0</v>
      </c>
      <c r="C163" s="5">
        <f t="shared" si="16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75</v>
      </c>
      <c r="B164" s="18">
        <f t="shared" si="15"/>
        <v>0</v>
      </c>
      <c r="C164" s="5">
        <f t="shared" si="16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76</v>
      </c>
      <c r="B165" s="18">
        <f t="shared" si="15"/>
        <v>0</v>
      </c>
      <c r="C165" s="5">
        <f t="shared" si="16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77</v>
      </c>
      <c r="B166" s="18">
        <f t="shared" si="15"/>
        <v>1</v>
      </c>
      <c r="C166" s="5">
        <f t="shared" si="16"/>
        <v>9.433962264150943E-3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>
        <v>1</v>
      </c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78</v>
      </c>
      <c r="B167" s="18">
        <f t="shared" si="15"/>
        <v>0</v>
      </c>
      <c r="C167" s="5">
        <f t="shared" si="16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79</v>
      </c>
      <c r="B168" s="18">
        <f t="shared" si="15"/>
        <v>0</v>
      </c>
      <c r="C168" s="5">
        <f t="shared" si="16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80</v>
      </c>
      <c r="B169" s="18">
        <f t="shared" si="15"/>
        <v>0</v>
      </c>
      <c r="C169" s="5">
        <f t="shared" si="16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81</v>
      </c>
      <c r="B170" s="18">
        <f t="shared" si="15"/>
        <v>1</v>
      </c>
      <c r="C170" s="5">
        <f t="shared" si="16"/>
        <v>9.433962264150943E-3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>
        <v>1</v>
      </c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82</v>
      </c>
      <c r="B171" s="18">
        <f t="shared" si="15"/>
        <v>0</v>
      </c>
      <c r="C171" s="5">
        <f t="shared" si="16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83</v>
      </c>
      <c r="B172" s="18">
        <f t="shared" si="15"/>
        <v>0</v>
      </c>
      <c r="C172" s="5">
        <f t="shared" si="16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84</v>
      </c>
      <c r="B173" s="18">
        <f t="shared" si="15"/>
        <v>0</v>
      </c>
      <c r="C173" s="5">
        <f t="shared" si="16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85</v>
      </c>
      <c r="B174" s="18">
        <f t="shared" si="15"/>
        <v>0</v>
      </c>
      <c r="C174" s="5">
        <f t="shared" si="16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86</v>
      </c>
      <c r="B175" s="18">
        <f t="shared" si="15"/>
        <v>0</v>
      </c>
      <c r="C175" s="5">
        <f t="shared" si="16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87</v>
      </c>
      <c r="B176" s="18">
        <f t="shared" si="15"/>
        <v>0</v>
      </c>
      <c r="C176" s="5">
        <f t="shared" si="16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88</v>
      </c>
      <c r="B177" s="18">
        <f t="shared" si="15"/>
        <v>0</v>
      </c>
      <c r="C177" s="5">
        <f t="shared" si="16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89</v>
      </c>
      <c r="B178" s="18">
        <f t="shared" si="15"/>
        <v>0</v>
      </c>
      <c r="C178" s="5">
        <f t="shared" si="16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 ht="17.25" thickBot="1">
      <c r="A179" s="45" t="s">
        <v>90</v>
      </c>
      <c r="B179" s="29">
        <f t="shared" si="15"/>
        <v>0</v>
      </c>
      <c r="C179" s="30">
        <f t="shared" si="16"/>
        <v>0</v>
      </c>
      <c r="D179" s="31"/>
      <c r="E179" s="31"/>
      <c r="F179" s="31"/>
      <c r="G179" s="31"/>
      <c r="H179" s="32"/>
      <c r="I179" s="32"/>
      <c r="J179" s="32"/>
      <c r="K179" s="32"/>
      <c r="L179" s="31"/>
      <c r="M179" s="31"/>
      <c r="N179" s="31"/>
      <c r="O179" s="31"/>
      <c r="P179" s="32"/>
      <c r="Q179" s="32"/>
      <c r="R179" s="32"/>
      <c r="S179" s="32"/>
      <c r="T179" s="31"/>
      <c r="U179" s="31"/>
      <c r="V179" s="31"/>
      <c r="W179" s="31"/>
      <c r="X179" s="32"/>
      <c r="Y179" s="32"/>
      <c r="Z179" s="32"/>
      <c r="AA179" s="32"/>
      <c r="AB179" s="31"/>
      <c r="AC179" s="31"/>
      <c r="AD179" s="31"/>
      <c r="AE179" s="31"/>
      <c r="AF179" s="32"/>
      <c r="AG179" s="32"/>
      <c r="AH179" s="32"/>
      <c r="AI179" s="32"/>
      <c r="AJ179" s="31"/>
      <c r="AK179" s="31"/>
      <c r="AL179" s="31"/>
      <c r="AM179" s="31"/>
      <c r="AN179" s="32"/>
      <c r="AO179" s="32"/>
      <c r="AP179" s="32"/>
      <c r="AQ179" s="32"/>
      <c r="AR179" s="31"/>
      <c r="AS179" s="31"/>
      <c r="AT179" s="31"/>
      <c r="AU179" s="31"/>
      <c r="AV179" s="32"/>
      <c r="AW179" s="32"/>
      <c r="AX179" s="32"/>
      <c r="AY179" s="33"/>
    </row>
    <row r="180" spans="1:51">
      <c r="A180" s="38" t="s">
        <v>91</v>
      </c>
      <c r="B180" s="34">
        <f>SUM(B181:B185)</f>
        <v>126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4" t="s">
        <v>96</v>
      </c>
      <c r="AB180" s="34" t="s">
        <v>96</v>
      </c>
      <c r="AC180" s="34" t="s">
        <v>96</v>
      </c>
      <c r="AD180" s="34" t="s">
        <v>96</v>
      </c>
      <c r="AE180" s="34" t="s">
        <v>96</v>
      </c>
      <c r="AF180" s="34" t="s">
        <v>96</v>
      </c>
      <c r="AG180" s="34" t="s">
        <v>96</v>
      </c>
      <c r="AH180" s="34" t="s">
        <v>96</v>
      </c>
      <c r="AI180" s="34" t="s">
        <v>96</v>
      </c>
      <c r="AJ180" s="34" t="s">
        <v>96</v>
      </c>
      <c r="AK180" s="34" t="s">
        <v>96</v>
      </c>
      <c r="AL180" s="34" t="s">
        <v>96</v>
      </c>
      <c r="AM180" s="34" t="s">
        <v>96</v>
      </c>
      <c r="AN180" s="34" t="s">
        <v>96</v>
      </c>
      <c r="AO180" s="34" t="s">
        <v>96</v>
      </c>
      <c r="AP180" s="34" t="s">
        <v>96</v>
      </c>
      <c r="AQ180" s="34" t="s">
        <v>96</v>
      </c>
      <c r="AR180" s="34" t="s">
        <v>96</v>
      </c>
      <c r="AS180" s="34" t="s">
        <v>96</v>
      </c>
      <c r="AT180" s="34" t="s">
        <v>96</v>
      </c>
      <c r="AU180" s="34" t="s">
        <v>96</v>
      </c>
      <c r="AV180" s="34" t="s">
        <v>96</v>
      </c>
      <c r="AW180" s="34" t="s">
        <v>96</v>
      </c>
      <c r="AX180" s="34" t="s">
        <v>96</v>
      </c>
      <c r="AY180" s="35" t="s">
        <v>96</v>
      </c>
    </row>
    <row r="181" spans="1:51">
      <c r="A181" s="36" t="s">
        <v>34</v>
      </c>
      <c r="B181" s="18">
        <f t="shared" ref="B181:B187" si="17">SUM(D181:AY181)</f>
        <v>55</v>
      </c>
      <c r="C181" s="5">
        <f>B181/$B$180</f>
        <v>0.43650793650793651</v>
      </c>
      <c r="D181" s="22"/>
      <c r="E181" s="22"/>
      <c r="F181" s="22">
        <v>6</v>
      </c>
      <c r="G181" s="22">
        <v>2</v>
      </c>
      <c r="H181" s="12"/>
      <c r="I181" s="12"/>
      <c r="J181" s="12">
        <v>1</v>
      </c>
      <c r="K181" s="12">
        <v>1</v>
      </c>
      <c r="L181" s="22">
        <v>2</v>
      </c>
      <c r="M181" s="22"/>
      <c r="N181" s="22">
        <v>5</v>
      </c>
      <c r="O181" s="22">
        <v>1</v>
      </c>
      <c r="P181" s="12"/>
      <c r="Q181" s="12"/>
      <c r="R181" s="12">
        <v>3</v>
      </c>
      <c r="S181" s="12"/>
      <c r="T181" s="22">
        <v>5</v>
      </c>
      <c r="U181" s="22"/>
      <c r="V181" s="22">
        <v>5</v>
      </c>
      <c r="W181" s="22"/>
      <c r="X181" s="12">
        <v>1</v>
      </c>
      <c r="Y181" s="12"/>
      <c r="Z181" s="12">
        <v>2</v>
      </c>
      <c r="AA181" s="12">
        <v>1</v>
      </c>
      <c r="AB181" s="22"/>
      <c r="AC181" s="22"/>
      <c r="AD181" s="22">
        <v>1</v>
      </c>
      <c r="AE181" s="22">
        <v>2</v>
      </c>
      <c r="AF181" s="12">
        <v>5</v>
      </c>
      <c r="AG181" s="12"/>
      <c r="AH181" s="12"/>
      <c r="AI181" s="12">
        <v>1</v>
      </c>
      <c r="AJ181" s="22">
        <v>6</v>
      </c>
      <c r="AK181" s="22"/>
      <c r="AL181" s="22">
        <v>2</v>
      </c>
      <c r="AM181" s="22">
        <v>3</v>
      </c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36" t="s">
        <v>5</v>
      </c>
      <c r="B182" s="18">
        <f t="shared" si="17"/>
        <v>49</v>
      </c>
      <c r="C182" s="5">
        <f>B182/$B$180</f>
        <v>0.3888888888888889</v>
      </c>
      <c r="D182" s="22"/>
      <c r="E182" s="22">
        <v>2</v>
      </c>
      <c r="F182" s="22"/>
      <c r="G182" s="22"/>
      <c r="H182" s="12">
        <v>1</v>
      </c>
      <c r="I182" s="12">
        <v>2</v>
      </c>
      <c r="J182" s="12"/>
      <c r="K182" s="12"/>
      <c r="L182" s="22">
        <v>2</v>
      </c>
      <c r="M182" s="22">
        <v>6</v>
      </c>
      <c r="N182" s="22"/>
      <c r="O182" s="22"/>
      <c r="P182" s="12"/>
      <c r="Q182" s="12">
        <v>8</v>
      </c>
      <c r="R182" s="12"/>
      <c r="S182" s="12"/>
      <c r="T182" s="22"/>
      <c r="U182" s="22">
        <v>2</v>
      </c>
      <c r="V182" s="22"/>
      <c r="W182" s="22"/>
      <c r="X182" s="12"/>
      <c r="Y182" s="12">
        <v>5</v>
      </c>
      <c r="Z182" s="12"/>
      <c r="AA182" s="12"/>
      <c r="AB182" s="22"/>
      <c r="AC182" s="22">
        <v>9</v>
      </c>
      <c r="AD182" s="22"/>
      <c r="AE182" s="22"/>
      <c r="AF182" s="12">
        <v>2</v>
      </c>
      <c r="AG182" s="12">
        <v>3</v>
      </c>
      <c r="AH182" s="12"/>
      <c r="AI182" s="12"/>
      <c r="AJ182" s="22"/>
      <c r="AK182" s="22">
        <v>7</v>
      </c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36" t="s">
        <v>37</v>
      </c>
      <c r="B183" s="18">
        <f t="shared" si="17"/>
        <v>0</v>
      </c>
      <c r="C183" s="5">
        <f>B183/$B$180</f>
        <v>0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92</v>
      </c>
      <c r="B184" s="18">
        <f t="shared" si="17"/>
        <v>17</v>
      </c>
      <c r="C184" s="5">
        <f>B184/$B$180</f>
        <v>0.13492063492063491</v>
      </c>
      <c r="D184" s="22">
        <v>1</v>
      </c>
      <c r="E184" s="22"/>
      <c r="F184" s="22"/>
      <c r="G184" s="22"/>
      <c r="H184" s="12"/>
      <c r="I184" s="12"/>
      <c r="J184" s="12"/>
      <c r="K184" s="12"/>
      <c r="L184" s="22">
        <v>4</v>
      </c>
      <c r="M184" s="22"/>
      <c r="N184" s="22"/>
      <c r="O184" s="22"/>
      <c r="P184" s="12">
        <v>5</v>
      </c>
      <c r="Q184" s="12"/>
      <c r="R184" s="12"/>
      <c r="S184" s="12"/>
      <c r="T184" s="22">
        <v>3</v>
      </c>
      <c r="U184" s="22"/>
      <c r="V184" s="22"/>
      <c r="W184" s="22"/>
      <c r="X184" s="12">
        <v>1</v>
      </c>
      <c r="Y184" s="12"/>
      <c r="Z184" s="12"/>
      <c r="AA184" s="12"/>
      <c r="AB184" s="22"/>
      <c r="AC184" s="22"/>
      <c r="AD184" s="22"/>
      <c r="AE184" s="22"/>
      <c r="AF184" s="12">
        <v>2</v>
      </c>
      <c r="AG184" s="12"/>
      <c r="AH184" s="12"/>
      <c r="AI184" s="12"/>
      <c r="AJ184" s="22">
        <v>1</v>
      </c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37" t="s">
        <v>93</v>
      </c>
      <c r="B185" s="29">
        <f t="shared" si="17"/>
        <v>5</v>
      </c>
      <c r="C185" s="30">
        <f>B185/$B$180</f>
        <v>3.968253968253968E-2</v>
      </c>
      <c r="D185" s="31"/>
      <c r="E185" s="31"/>
      <c r="F185" s="31"/>
      <c r="G185" s="31"/>
      <c r="H185" s="32"/>
      <c r="I185" s="32"/>
      <c r="J185" s="32"/>
      <c r="K185" s="32"/>
      <c r="L185" s="31">
        <v>1</v>
      </c>
      <c r="M185" s="31"/>
      <c r="N185" s="31"/>
      <c r="O185" s="31"/>
      <c r="P185" s="32"/>
      <c r="Q185" s="32"/>
      <c r="R185" s="32"/>
      <c r="S185" s="32"/>
      <c r="T185" s="31"/>
      <c r="U185" s="31">
        <v>3</v>
      </c>
      <c r="V185" s="31"/>
      <c r="W185" s="31"/>
      <c r="X185" s="32">
        <v>1</v>
      </c>
      <c r="Y185" s="32"/>
      <c r="Z185" s="32"/>
      <c r="AA185" s="32"/>
      <c r="AB185" s="31"/>
      <c r="AC185" s="31"/>
      <c r="AD185" s="31"/>
      <c r="AE185" s="31"/>
      <c r="AF185" s="32"/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94</v>
      </c>
      <c r="B186" s="34">
        <f>SUM(D186:AY186)</f>
        <v>46</v>
      </c>
      <c r="C186" s="40"/>
      <c r="D186" s="34">
        <v>1</v>
      </c>
      <c r="E186" s="34">
        <v>2</v>
      </c>
      <c r="F186" s="34"/>
      <c r="G186" s="34"/>
      <c r="H186" s="34">
        <v>1</v>
      </c>
      <c r="I186" s="34">
        <v>1</v>
      </c>
      <c r="J186" s="34">
        <v>2</v>
      </c>
      <c r="K186" s="34"/>
      <c r="L186" s="34">
        <v>10</v>
      </c>
      <c r="M186" s="34"/>
      <c r="N186" s="34"/>
      <c r="O186" s="34"/>
      <c r="P186" s="34">
        <v>1</v>
      </c>
      <c r="Q186" s="34">
        <v>6</v>
      </c>
      <c r="R186" s="34">
        <v>1</v>
      </c>
      <c r="S186" s="34"/>
      <c r="T186" s="34">
        <v>1</v>
      </c>
      <c r="U186" s="34">
        <v>1</v>
      </c>
      <c r="V186" s="34"/>
      <c r="W186" s="34"/>
      <c r="X186" s="34">
        <v>1</v>
      </c>
      <c r="Y186" s="34">
        <v>3</v>
      </c>
      <c r="Z186" s="34">
        <v>1</v>
      </c>
      <c r="AA186" s="34"/>
      <c r="AB186" s="34">
        <v>3</v>
      </c>
      <c r="AC186" s="34">
        <v>2</v>
      </c>
      <c r="AD186" s="34">
        <v>1</v>
      </c>
      <c r="AE186" s="34"/>
      <c r="AF186" s="34">
        <v>2</v>
      </c>
      <c r="AG186" s="34">
        <v>1</v>
      </c>
      <c r="AH186" s="34"/>
      <c r="AI186" s="34"/>
      <c r="AJ186" s="34">
        <v>1</v>
      </c>
      <c r="AK186" s="34">
        <v>2</v>
      </c>
      <c r="AL186" s="34">
        <v>2</v>
      </c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5"/>
    </row>
    <row r="187" spans="1:51" ht="17.25" thickBot="1">
      <c r="A187" s="41" t="s">
        <v>95</v>
      </c>
      <c r="B187" s="32">
        <f t="shared" si="17"/>
        <v>15</v>
      </c>
      <c r="C187" s="42"/>
      <c r="D187" s="32"/>
      <c r="E187" s="32">
        <v>1</v>
      </c>
      <c r="F187" s="32"/>
      <c r="G187" s="32">
        <v>1</v>
      </c>
      <c r="H187" s="32">
        <v>2</v>
      </c>
      <c r="I187" s="32"/>
      <c r="J187" s="32">
        <v>1</v>
      </c>
      <c r="K187" s="32"/>
      <c r="L187" s="32">
        <v>1</v>
      </c>
      <c r="M187" s="32"/>
      <c r="N187" s="32">
        <v>1</v>
      </c>
      <c r="O187" s="32"/>
      <c r="P187" s="32">
        <v>1</v>
      </c>
      <c r="Q187" s="32">
        <v>1</v>
      </c>
      <c r="R187" s="32"/>
      <c r="S187" s="32"/>
      <c r="T187" s="32">
        <v>1</v>
      </c>
      <c r="U187" s="32"/>
      <c r="V187" s="32"/>
      <c r="W187" s="32"/>
      <c r="X187" s="32">
        <v>1</v>
      </c>
      <c r="Y187" s="32"/>
      <c r="Z187" s="32"/>
      <c r="AA187" s="32"/>
      <c r="AB187" s="32"/>
      <c r="AC187" s="32"/>
      <c r="AD187" s="32">
        <v>1</v>
      </c>
      <c r="AE187" s="32"/>
      <c r="AF187" s="32"/>
      <c r="AG187" s="32"/>
      <c r="AH187" s="32"/>
      <c r="AI187" s="32"/>
      <c r="AJ187" s="32">
        <v>3</v>
      </c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3"/>
    </row>
  </sheetData>
  <autoFilter ref="A3:AY187" xr:uid="{00000000-0009-0000-0000-000007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6 D28:AY43 D45:AY59 D61:AY85 D87:AY120 D122:AY131 D133:AY179 D181:AY187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7"/>
  <sheetViews>
    <sheetView topLeftCell="A4" zoomScaleNormal="100" workbookViewId="0">
      <pane xSplit="1" topLeftCell="B1" activePane="topRight" state="frozen"/>
      <selection pane="topRight" activeCell="L22" sqref="L22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SUM(B4:B26)</f>
        <v>161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19</v>
      </c>
      <c r="C4" s="5">
        <f t="shared" ref="C4:C20" si="1">B4/$B$3</f>
        <v>0.11801242236024845</v>
      </c>
      <c r="D4" s="22">
        <v>17</v>
      </c>
      <c r="E4" s="12">
        <v>1</v>
      </c>
      <c r="F4" s="22"/>
      <c r="G4" s="12"/>
      <c r="H4" s="22"/>
      <c r="I4" s="12">
        <v>1</v>
      </c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24</v>
      </c>
      <c r="C5" s="5">
        <f t="shared" si="1"/>
        <v>0.14906832298136646</v>
      </c>
      <c r="D5" s="22">
        <v>2</v>
      </c>
      <c r="E5" s="12">
        <v>2</v>
      </c>
      <c r="F5" s="22">
        <v>3</v>
      </c>
      <c r="G5" s="12"/>
      <c r="H5" s="22">
        <v>4</v>
      </c>
      <c r="I5" s="12">
        <v>2</v>
      </c>
      <c r="J5" s="22">
        <v>2</v>
      </c>
      <c r="K5" s="12">
        <v>3</v>
      </c>
      <c r="L5" s="22">
        <v>6</v>
      </c>
      <c r="M5" s="12"/>
      <c r="N5" s="22"/>
      <c r="O5" s="27"/>
    </row>
    <row r="6" spans="1:15">
      <c r="A6" s="26" t="s">
        <v>3</v>
      </c>
      <c r="B6" s="18">
        <f t="shared" si="0"/>
        <v>24</v>
      </c>
      <c r="C6" s="5">
        <f t="shared" si="1"/>
        <v>0.14906832298136646</v>
      </c>
      <c r="D6" s="22">
        <v>6</v>
      </c>
      <c r="E6" s="12">
        <v>3</v>
      </c>
      <c r="F6" s="22"/>
      <c r="G6" s="12"/>
      <c r="H6" s="22">
        <v>3</v>
      </c>
      <c r="I6" s="12">
        <v>4</v>
      </c>
      <c r="J6" s="22">
        <v>1</v>
      </c>
      <c r="K6" s="12">
        <v>2</v>
      </c>
      <c r="L6" s="22">
        <v>5</v>
      </c>
      <c r="M6" s="12"/>
      <c r="N6" s="22"/>
      <c r="O6" s="27"/>
    </row>
    <row r="7" spans="1:15">
      <c r="A7" s="26" t="s">
        <v>4</v>
      </c>
      <c r="B7" s="18">
        <f t="shared" si="0"/>
        <v>4</v>
      </c>
      <c r="C7" s="5">
        <f t="shared" si="1"/>
        <v>2.4844720496894408E-2</v>
      </c>
      <c r="D7" s="22"/>
      <c r="E7" s="12"/>
      <c r="F7" s="22">
        <v>4</v>
      </c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24</v>
      </c>
      <c r="C8" s="5">
        <f t="shared" si="1"/>
        <v>0.14906832298136646</v>
      </c>
      <c r="D8" s="22">
        <v>4</v>
      </c>
      <c r="E8" s="12">
        <v>7</v>
      </c>
      <c r="F8" s="22"/>
      <c r="G8" s="12"/>
      <c r="H8" s="22">
        <v>3</v>
      </c>
      <c r="I8" s="12"/>
      <c r="J8" s="22">
        <v>3</v>
      </c>
      <c r="K8" s="12">
        <v>2</v>
      </c>
      <c r="L8" s="22">
        <v>5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10</v>
      </c>
      <c r="C12" s="5">
        <f t="shared" si="1"/>
        <v>6.2111801242236024E-2</v>
      </c>
      <c r="D12" s="22"/>
      <c r="E12" s="12"/>
      <c r="F12" s="22">
        <v>2</v>
      </c>
      <c r="G12" s="12"/>
      <c r="H12" s="22">
        <v>3</v>
      </c>
      <c r="I12" s="12">
        <v>1</v>
      </c>
      <c r="J12" s="22">
        <v>1</v>
      </c>
      <c r="K12" s="12">
        <v>2</v>
      </c>
      <c r="L12" s="22">
        <v>1</v>
      </c>
      <c r="M12" s="12"/>
      <c r="N12" s="22"/>
      <c r="O12" s="27"/>
    </row>
    <row r="13" spans="1:15">
      <c r="A13" s="26" t="s">
        <v>121</v>
      </c>
      <c r="B13" s="18">
        <f t="shared" si="0"/>
        <v>55</v>
      </c>
      <c r="C13" s="5">
        <f t="shared" si="1"/>
        <v>0.34161490683229812</v>
      </c>
      <c r="D13" s="22">
        <v>4</v>
      </c>
      <c r="E13" s="12">
        <v>5</v>
      </c>
      <c r="F13" s="22">
        <v>7</v>
      </c>
      <c r="G13" s="12"/>
      <c r="H13" s="22">
        <v>6</v>
      </c>
      <c r="I13" s="12">
        <v>6</v>
      </c>
      <c r="J13" s="22">
        <v>10</v>
      </c>
      <c r="K13" s="12">
        <v>10</v>
      </c>
      <c r="L13" s="22">
        <v>7</v>
      </c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6" si="2">SUM(D22:O22)</f>
        <v>1</v>
      </c>
      <c r="C22" s="5">
        <f t="shared" ref="C22:C26" si="3">B22/$B$3</f>
        <v>6.2111801242236021E-3</v>
      </c>
      <c r="D22" s="23"/>
      <c r="E22" s="20"/>
      <c r="F22" s="23"/>
      <c r="G22" s="20"/>
      <c r="H22" s="23"/>
      <c r="I22" s="20"/>
      <c r="J22" s="23">
        <v>1</v>
      </c>
      <c r="K22" s="20"/>
      <c r="L22" s="23"/>
      <c r="M22" s="20"/>
      <c r="N22" s="23"/>
      <c r="O22" s="50"/>
    </row>
    <row r="23" spans="1:15">
      <c r="A23" s="12" t="s">
        <v>242</v>
      </c>
      <c r="B23" s="18">
        <f t="shared" ref="B23:B24" si="4">SUM(D23:O23)</f>
        <v>0</v>
      </c>
      <c r="C23" s="5">
        <f t="shared" ref="C23:C24" si="5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 ht="18.75" customHeight="1">
      <c r="A24" s="12" t="s">
        <v>251</v>
      </c>
      <c r="B24" s="18">
        <f t="shared" si="4"/>
        <v>0</v>
      </c>
      <c r="C24" s="5">
        <f t="shared" si="5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 ht="18.75" customHeight="1">
      <c r="A25" s="12" t="s">
        <v>254</v>
      </c>
      <c r="B25" s="18">
        <f t="shared" ref="B25" si="6">SUM(D25:O25)</f>
        <v>0</v>
      </c>
      <c r="C25" s="5">
        <f t="shared" ref="C25" si="7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2"/>
        <v>0</v>
      </c>
      <c r="C26" s="5">
        <f t="shared" si="3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7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8">SUM(D28:O28)</f>
        <v>0</v>
      </c>
      <c r="C28" s="5">
        <f t="shared" ref="C28:C43" si="9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8"/>
        <v>2</v>
      </c>
      <c r="C29" s="5">
        <f t="shared" si="9"/>
        <v>0.2857142857142857</v>
      </c>
      <c r="D29" s="22"/>
      <c r="E29" s="12"/>
      <c r="F29" s="22"/>
      <c r="G29" s="12"/>
      <c r="H29" s="22"/>
      <c r="I29" s="12">
        <v>1</v>
      </c>
      <c r="J29" s="22"/>
      <c r="K29" s="12">
        <v>1</v>
      </c>
      <c r="L29" s="22"/>
      <c r="M29" s="12"/>
      <c r="N29" s="22"/>
      <c r="O29" s="27"/>
    </row>
    <row r="30" spans="1:15">
      <c r="A30" s="36" t="s">
        <v>10</v>
      </c>
      <c r="B30" s="18">
        <f t="shared" si="8"/>
        <v>0</v>
      </c>
      <c r="C30" s="5">
        <f t="shared" si="9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8"/>
        <v>1</v>
      </c>
      <c r="C31" s="5">
        <f t="shared" si="9"/>
        <v>0.14285714285714285</v>
      </c>
      <c r="D31" s="22"/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8"/>
        <v>4</v>
      </c>
      <c r="C32" s="5">
        <f t="shared" si="9"/>
        <v>0.5714285714285714</v>
      </c>
      <c r="D32" s="22">
        <v>1</v>
      </c>
      <c r="E32" s="12"/>
      <c r="F32" s="22">
        <v>1</v>
      </c>
      <c r="G32" s="12"/>
      <c r="H32" s="22"/>
      <c r="I32" s="12"/>
      <c r="J32" s="22"/>
      <c r="K32" s="12">
        <v>2</v>
      </c>
      <c r="L32" s="22"/>
      <c r="M32" s="12"/>
      <c r="N32" s="22"/>
      <c r="O32" s="27"/>
    </row>
    <row r="33" spans="1:15">
      <c r="A33" s="36" t="s">
        <v>13</v>
      </c>
      <c r="B33" s="18">
        <f t="shared" si="8"/>
        <v>0</v>
      </c>
      <c r="C33" s="5">
        <f t="shared" si="9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8"/>
        <v>0</v>
      </c>
      <c r="C34" s="5">
        <f t="shared" si="9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8"/>
        <v>0</v>
      </c>
      <c r="C35" s="5">
        <f t="shared" si="9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8"/>
        <v>0</v>
      </c>
      <c r="C36" s="5">
        <f t="shared" si="9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8"/>
        <v>0</v>
      </c>
      <c r="C37" s="5">
        <f t="shared" si="9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8"/>
        <v>0</v>
      </c>
      <c r="C38" s="5">
        <f t="shared" si="9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8"/>
        <v>0</v>
      </c>
      <c r="C39" s="5">
        <f t="shared" si="9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8"/>
        <v>0</v>
      </c>
      <c r="C40" s="5">
        <f t="shared" si="9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8"/>
        <v>0</v>
      </c>
      <c r="C41" s="5">
        <f t="shared" si="9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8"/>
        <v>0</v>
      </c>
      <c r="C42" s="5">
        <f t="shared" si="9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8"/>
        <v>0</v>
      </c>
      <c r="C43" s="5">
        <f t="shared" si="9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10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10"/>
        <v>0</v>
      </c>
      <c r="C46" s="5" t="e">
        <f t="shared" ref="C46:C59" si="11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10"/>
        <v>0</v>
      </c>
      <c r="C47" s="5" t="e">
        <f t="shared" si="11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10"/>
        <v>0</v>
      </c>
      <c r="C48" s="5" t="e">
        <f t="shared" si="11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10"/>
        <v>0</v>
      </c>
      <c r="C49" s="5" t="e">
        <f t="shared" si="11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10"/>
        <v>0</v>
      </c>
      <c r="C50" s="5" t="e">
        <f t="shared" si="11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10"/>
        <v>0</v>
      </c>
      <c r="C51" s="5" t="e">
        <f t="shared" si="11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10"/>
        <v>0</v>
      </c>
      <c r="C52" s="5" t="e">
        <f t="shared" si="11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10"/>
        <v>0</v>
      </c>
      <c r="C53" s="5" t="e">
        <f t="shared" si="11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10"/>
        <v>0</v>
      </c>
      <c r="C54" s="5" t="e">
        <f t="shared" si="11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10"/>
        <v>0</v>
      </c>
      <c r="C55" s="5" t="e">
        <f t="shared" si="11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10"/>
        <v>0</v>
      </c>
      <c r="C56" s="5" t="e">
        <f t="shared" si="11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10"/>
        <v>0</v>
      </c>
      <c r="C57" s="5" t="e">
        <f t="shared" si="11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10"/>
        <v>0</v>
      </c>
      <c r="C58" s="5" t="e">
        <f t="shared" si="11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10"/>
        <v>0</v>
      </c>
      <c r="C59" s="30" t="e">
        <f t="shared" si="11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15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2">SUM(D61:O61)</f>
        <v>0</v>
      </c>
      <c r="C61" s="5">
        <f t="shared" ref="C61:C85" si="13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2"/>
        <v>1</v>
      </c>
      <c r="C62" s="5">
        <f t="shared" si="13"/>
        <v>6.6666666666666666E-2</v>
      </c>
      <c r="D62" s="22"/>
      <c r="E62" s="12"/>
      <c r="F62" s="22"/>
      <c r="G62" s="12"/>
      <c r="H62" s="22"/>
      <c r="I62" s="12">
        <v>1</v>
      </c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2"/>
        <v>0</v>
      </c>
      <c r="C63" s="5">
        <f t="shared" si="13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2"/>
        <v>0</v>
      </c>
      <c r="C64" s="5">
        <f t="shared" si="13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2"/>
        <v>4</v>
      </c>
      <c r="C65" s="5">
        <f t="shared" si="13"/>
        <v>0.26666666666666666</v>
      </c>
      <c r="D65" s="22">
        <v>1</v>
      </c>
      <c r="E65" s="12"/>
      <c r="F65" s="22">
        <v>1</v>
      </c>
      <c r="G65" s="12"/>
      <c r="H65" s="22"/>
      <c r="I65" s="12"/>
      <c r="J65" s="22"/>
      <c r="K65" s="12">
        <v>2</v>
      </c>
      <c r="L65" s="22"/>
      <c r="M65" s="12"/>
      <c r="N65" s="22"/>
      <c r="O65" s="27"/>
    </row>
    <row r="66" spans="1:15">
      <c r="A66" s="36" t="s">
        <v>13</v>
      </c>
      <c r="B66" s="18">
        <f t="shared" si="12"/>
        <v>0</v>
      </c>
      <c r="C66" s="5">
        <f t="shared" si="13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2"/>
        <v>0</v>
      </c>
      <c r="C67" s="5">
        <f t="shared" si="13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2"/>
        <v>0</v>
      </c>
      <c r="C68" s="5">
        <f t="shared" si="13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2"/>
        <v>0</v>
      </c>
      <c r="C69" s="5">
        <f t="shared" si="13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2"/>
        <v>0</v>
      </c>
      <c r="C70" s="5">
        <f t="shared" si="13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2"/>
        <v>0</v>
      </c>
      <c r="C71" s="5">
        <f t="shared" si="13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2"/>
        <v>0</v>
      </c>
      <c r="C72" s="5">
        <f t="shared" si="13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2"/>
        <v>0</v>
      </c>
      <c r="C73" s="5">
        <f t="shared" si="13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2"/>
        <v>0</v>
      </c>
      <c r="C74" s="5">
        <f t="shared" si="13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2"/>
        <v>0</v>
      </c>
      <c r="C75" s="5">
        <f t="shared" si="13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2"/>
        <v>0</v>
      </c>
      <c r="C76" s="5">
        <f t="shared" si="13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2"/>
        <v>1</v>
      </c>
      <c r="C77" s="5">
        <f t="shared" si="13"/>
        <v>6.6666666666666666E-2</v>
      </c>
      <c r="D77" s="22">
        <v>1</v>
      </c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2"/>
        <v>0</v>
      </c>
      <c r="C78" s="5">
        <f t="shared" si="13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2"/>
        <v>7</v>
      </c>
      <c r="C79" s="5">
        <f t="shared" si="13"/>
        <v>0.46666666666666667</v>
      </c>
      <c r="D79" s="22"/>
      <c r="E79" s="12">
        <v>1</v>
      </c>
      <c r="F79" s="22"/>
      <c r="G79" s="12"/>
      <c r="H79" s="22"/>
      <c r="I79" s="12">
        <v>2</v>
      </c>
      <c r="J79" s="22">
        <v>1</v>
      </c>
      <c r="K79" s="12">
        <v>2</v>
      </c>
      <c r="L79" s="22">
        <v>1</v>
      </c>
      <c r="M79" s="12"/>
      <c r="N79" s="22"/>
      <c r="O79" s="27"/>
    </row>
    <row r="80" spans="1:15">
      <c r="A80" s="43" t="s">
        <v>36</v>
      </c>
      <c r="B80" s="18">
        <f t="shared" si="12"/>
        <v>0</v>
      </c>
      <c r="C80" s="5">
        <f t="shared" si="13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2"/>
        <v>0</v>
      </c>
      <c r="C81" s="5">
        <f t="shared" si="13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2"/>
        <v>0</v>
      </c>
      <c r="C82" s="5">
        <f t="shared" si="13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2"/>
        <v>0</v>
      </c>
      <c r="C83" s="5">
        <f t="shared" si="13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2"/>
        <v>0</v>
      </c>
      <c r="C84" s="5">
        <f t="shared" si="13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61" t="s">
        <v>225</v>
      </c>
      <c r="B85" s="18">
        <f t="shared" si="12"/>
        <v>2</v>
      </c>
      <c r="C85" s="5">
        <f t="shared" si="13"/>
        <v>0.13333333333333333</v>
      </c>
      <c r="D85" s="31"/>
      <c r="E85" s="32"/>
      <c r="F85" s="31"/>
      <c r="G85" s="32"/>
      <c r="H85" s="31"/>
      <c r="I85" s="32"/>
      <c r="J85" s="31">
        <v>2</v>
      </c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SUM(B87:B120)</f>
        <v>12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0" si="14">SUM(D87:O87)</f>
        <v>0</v>
      </c>
      <c r="C87" s="5">
        <f t="shared" ref="C87:C120" si="15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4"/>
        <v>0</v>
      </c>
      <c r="C88" s="5">
        <f t="shared" si="15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4"/>
        <v>0</v>
      </c>
      <c r="C89" s="5">
        <f t="shared" si="15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4"/>
        <v>0</v>
      </c>
      <c r="C90" s="5">
        <f t="shared" si="15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4"/>
        <v>2</v>
      </c>
      <c r="C91" s="5">
        <f t="shared" si="15"/>
        <v>0.16666666666666666</v>
      </c>
      <c r="D91" s="22"/>
      <c r="E91" s="12">
        <v>2</v>
      </c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4"/>
        <v>0</v>
      </c>
      <c r="C92" s="5">
        <f t="shared" si="15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4"/>
        <v>0</v>
      </c>
      <c r="C93" s="5">
        <f t="shared" si="15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4"/>
        <v>0</v>
      </c>
      <c r="C94" s="5">
        <f t="shared" si="15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4"/>
        <v>3</v>
      </c>
      <c r="C95" s="5">
        <f t="shared" si="15"/>
        <v>0.25</v>
      </c>
      <c r="D95" s="22"/>
      <c r="E95" s="12">
        <v>1</v>
      </c>
      <c r="F95" s="22"/>
      <c r="G95" s="12"/>
      <c r="H95" s="22"/>
      <c r="I95" s="12"/>
      <c r="J95" s="22">
        <v>1</v>
      </c>
      <c r="K95" s="12">
        <v>1</v>
      </c>
      <c r="L95" s="22"/>
      <c r="M95" s="12"/>
      <c r="N95" s="22"/>
      <c r="O95" s="27"/>
    </row>
    <row r="96" spans="1:15">
      <c r="A96" s="36" t="s">
        <v>49</v>
      </c>
      <c r="B96" s="18">
        <f t="shared" si="14"/>
        <v>0</v>
      </c>
      <c r="C96" s="5">
        <f t="shared" si="15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50</v>
      </c>
      <c r="B97" s="18">
        <f t="shared" si="14"/>
        <v>0</v>
      </c>
      <c r="C97" s="5">
        <f t="shared" si="15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51</v>
      </c>
      <c r="B98" s="18">
        <f t="shared" si="14"/>
        <v>0</v>
      </c>
      <c r="C98" s="5">
        <f t="shared" si="15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52</v>
      </c>
      <c r="B99" s="18">
        <f t="shared" si="14"/>
        <v>0</v>
      </c>
      <c r="C99" s="5">
        <f t="shared" si="15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35</v>
      </c>
      <c r="B100" s="18">
        <f t="shared" si="14"/>
        <v>1</v>
      </c>
      <c r="C100" s="5">
        <f t="shared" si="15"/>
        <v>8.3333333333333329E-2</v>
      </c>
      <c r="D100" s="22"/>
      <c r="E100" s="12"/>
      <c r="F100" s="22"/>
      <c r="G100" s="12"/>
      <c r="H100" s="22">
        <v>1</v>
      </c>
      <c r="I100" s="12"/>
      <c r="J100" s="22"/>
      <c r="K100" s="12"/>
      <c r="L100" s="22"/>
      <c r="M100" s="12"/>
      <c r="N100" s="22"/>
      <c r="O100" s="27"/>
    </row>
    <row r="101" spans="1:15">
      <c r="A101" s="36" t="s">
        <v>66</v>
      </c>
      <c r="B101" s="18">
        <f t="shared" si="14"/>
        <v>5</v>
      </c>
      <c r="C101" s="5">
        <f t="shared" si="15"/>
        <v>0.41666666666666669</v>
      </c>
      <c r="D101" s="22"/>
      <c r="E101" s="12"/>
      <c r="F101" s="22">
        <v>1</v>
      </c>
      <c r="G101" s="12"/>
      <c r="H101" s="22"/>
      <c r="I101" s="12">
        <v>2</v>
      </c>
      <c r="J101" s="22">
        <v>2</v>
      </c>
      <c r="K101" s="12"/>
      <c r="L101" s="22"/>
      <c r="M101" s="12"/>
      <c r="N101" s="22"/>
      <c r="O101" s="27"/>
    </row>
    <row r="102" spans="1:15">
      <c r="A102" s="36" t="s">
        <v>67</v>
      </c>
      <c r="B102" s="18">
        <f t="shared" si="14"/>
        <v>0</v>
      </c>
      <c r="C102" s="5">
        <f t="shared" si="15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7</v>
      </c>
      <c r="B103" s="18">
        <f t="shared" si="14"/>
        <v>0</v>
      </c>
      <c r="C103" s="5">
        <f t="shared" si="15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137</v>
      </c>
      <c r="B104" s="18">
        <f t="shared" si="14"/>
        <v>0</v>
      </c>
      <c r="C104" s="5">
        <f t="shared" si="15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138</v>
      </c>
      <c r="B105" s="18">
        <f t="shared" si="14"/>
        <v>0</v>
      </c>
      <c r="C105" s="5">
        <f t="shared" si="15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53</v>
      </c>
      <c r="B106" s="18">
        <f t="shared" si="14"/>
        <v>0</v>
      </c>
      <c r="C106" s="5">
        <f t="shared" si="15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54</v>
      </c>
      <c r="B107" s="18">
        <f t="shared" si="14"/>
        <v>0</v>
      </c>
      <c r="C107" s="5">
        <f t="shared" si="15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55</v>
      </c>
      <c r="B108" s="18">
        <f t="shared" si="14"/>
        <v>0</v>
      </c>
      <c r="C108" s="5">
        <f t="shared" si="15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56</v>
      </c>
      <c r="B109" s="18">
        <f t="shared" si="14"/>
        <v>0</v>
      </c>
      <c r="C109" s="5">
        <f t="shared" si="15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57</v>
      </c>
      <c r="B110" s="18">
        <f t="shared" si="14"/>
        <v>0</v>
      </c>
      <c r="C110" s="5">
        <f t="shared" si="15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58</v>
      </c>
      <c r="B111" s="18">
        <f t="shared" si="14"/>
        <v>0</v>
      </c>
      <c r="C111" s="5">
        <f t="shared" si="15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59</v>
      </c>
      <c r="B112" s="18">
        <f t="shared" si="14"/>
        <v>0</v>
      </c>
      <c r="C112" s="5">
        <f t="shared" si="15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60</v>
      </c>
      <c r="B113" s="18">
        <f t="shared" si="14"/>
        <v>0</v>
      </c>
      <c r="C113" s="5">
        <f t="shared" si="15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65</v>
      </c>
      <c r="B114" s="18">
        <f t="shared" si="14"/>
        <v>0</v>
      </c>
      <c r="C114" s="5">
        <f t="shared" si="15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139</v>
      </c>
      <c r="B115" s="18">
        <f t="shared" si="14"/>
        <v>0</v>
      </c>
      <c r="C115" s="5">
        <f t="shared" si="15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61</v>
      </c>
      <c r="B116" s="18">
        <f t="shared" si="14"/>
        <v>0</v>
      </c>
      <c r="C116" s="5">
        <f t="shared" si="15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62</v>
      </c>
      <c r="B117" s="18">
        <f t="shared" si="14"/>
        <v>0</v>
      </c>
      <c r="C117" s="5">
        <f t="shared" si="15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63</v>
      </c>
      <c r="B118" s="18">
        <f t="shared" si="14"/>
        <v>0</v>
      </c>
      <c r="C118" s="5">
        <f t="shared" si="15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64</v>
      </c>
      <c r="B119" s="18">
        <f t="shared" si="14"/>
        <v>0</v>
      </c>
      <c r="C119" s="5">
        <f t="shared" si="15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 thickBot="1">
      <c r="A120" s="37" t="s">
        <v>163</v>
      </c>
      <c r="B120" s="29">
        <f t="shared" si="14"/>
        <v>1</v>
      </c>
      <c r="C120" s="30">
        <f t="shared" si="15"/>
        <v>8.3333333333333329E-2</v>
      </c>
      <c r="D120" s="31"/>
      <c r="E120" s="32"/>
      <c r="F120" s="31"/>
      <c r="G120" s="32"/>
      <c r="H120" s="31"/>
      <c r="I120" s="32"/>
      <c r="J120" s="31">
        <v>1</v>
      </c>
      <c r="K120" s="32"/>
      <c r="L120" s="31"/>
      <c r="M120" s="32"/>
      <c r="N120" s="31"/>
      <c r="O120" s="33"/>
    </row>
    <row r="121" spans="1:15">
      <c r="A121" s="38" t="s">
        <v>69</v>
      </c>
      <c r="B121" s="34">
        <f>SUM(B122:B131)</f>
        <v>76</v>
      </c>
      <c r="C121" s="34"/>
      <c r="D121" s="34" t="s">
        <v>96</v>
      </c>
      <c r="E121" s="34" t="s">
        <v>96</v>
      </c>
      <c r="F121" s="34" t="s">
        <v>96</v>
      </c>
      <c r="G121" s="34" t="s">
        <v>96</v>
      </c>
      <c r="H121" s="34" t="s">
        <v>96</v>
      </c>
      <c r="I121" s="34" t="s">
        <v>96</v>
      </c>
      <c r="J121" s="34" t="s">
        <v>96</v>
      </c>
      <c r="K121" s="34" t="s">
        <v>96</v>
      </c>
      <c r="L121" s="34" t="s">
        <v>96</v>
      </c>
      <c r="M121" s="34" t="s">
        <v>96</v>
      </c>
      <c r="N121" s="34" t="s">
        <v>96</v>
      </c>
      <c r="O121" s="35" t="s">
        <v>96</v>
      </c>
    </row>
    <row r="122" spans="1:15">
      <c r="A122" s="36" t="s">
        <v>36</v>
      </c>
      <c r="B122" s="18">
        <f t="shared" ref="B122:B131" si="16">SUM(D122:O122)</f>
        <v>9</v>
      </c>
      <c r="C122" s="5">
        <f t="shared" ref="C122:C131" si="17">B122/$B$121</f>
        <v>0.11842105263157894</v>
      </c>
      <c r="D122" s="22">
        <v>2</v>
      </c>
      <c r="E122" s="12">
        <v>2</v>
      </c>
      <c r="F122" s="22"/>
      <c r="G122" s="12"/>
      <c r="H122" s="22">
        <v>1</v>
      </c>
      <c r="I122" s="12">
        <v>1</v>
      </c>
      <c r="J122" s="22">
        <v>1</v>
      </c>
      <c r="K122" s="12"/>
      <c r="L122" s="22">
        <v>2</v>
      </c>
      <c r="M122" s="12"/>
      <c r="N122" s="22"/>
      <c r="O122" s="27"/>
    </row>
    <row r="123" spans="1:15">
      <c r="A123" s="36" t="s">
        <v>34</v>
      </c>
      <c r="B123" s="18">
        <f t="shared" si="16"/>
        <v>23</v>
      </c>
      <c r="C123" s="5">
        <f t="shared" si="17"/>
        <v>0.30263157894736842</v>
      </c>
      <c r="D123" s="22">
        <v>4</v>
      </c>
      <c r="E123" s="12">
        <v>5</v>
      </c>
      <c r="F123" s="22">
        <v>2</v>
      </c>
      <c r="G123" s="12"/>
      <c r="H123" s="22">
        <v>1</v>
      </c>
      <c r="I123" s="12">
        <v>2</v>
      </c>
      <c r="J123" s="22">
        <v>3</v>
      </c>
      <c r="K123" s="12">
        <v>5</v>
      </c>
      <c r="L123" s="22">
        <v>1</v>
      </c>
      <c r="M123" s="12"/>
      <c r="N123" s="22"/>
      <c r="O123" s="27"/>
    </row>
    <row r="124" spans="1:15">
      <c r="A124" s="36" t="s">
        <v>70</v>
      </c>
      <c r="B124" s="18">
        <f t="shared" si="16"/>
        <v>35</v>
      </c>
      <c r="C124" s="5">
        <f t="shared" si="17"/>
        <v>0.46052631578947367</v>
      </c>
      <c r="D124" s="22">
        <v>4</v>
      </c>
      <c r="E124" s="12">
        <v>5</v>
      </c>
      <c r="F124" s="22">
        <v>5</v>
      </c>
      <c r="G124" s="12"/>
      <c r="H124" s="22">
        <v>4</v>
      </c>
      <c r="I124" s="12">
        <v>2</v>
      </c>
      <c r="J124" s="22">
        <v>6</v>
      </c>
      <c r="K124" s="12">
        <v>2</v>
      </c>
      <c r="L124" s="22">
        <v>7</v>
      </c>
      <c r="M124" s="12"/>
      <c r="N124" s="22"/>
      <c r="O124" s="27"/>
    </row>
    <row r="125" spans="1:15">
      <c r="A125" s="43" t="s">
        <v>71</v>
      </c>
      <c r="B125" s="18">
        <f t="shared" si="16"/>
        <v>0</v>
      </c>
      <c r="C125" s="5">
        <f t="shared" si="17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72</v>
      </c>
      <c r="B126" s="18">
        <f t="shared" si="16"/>
        <v>0</v>
      </c>
      <c r="C126" s="5">
        <f t="shared" si="17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37</v>
      </c>
      <c r="B127" s="18">
        <f t="shared" si="16"/>
        <v>0</v>
      </c>
      <c r="C127" s="5">
        <f t="shared" si="17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38</v>
      </c>
      <c r="B128" s="18">
        <f t="shared" si="16"/>
        <v>0</v>
      </c>
      <c r="C128" s="5">
        <f t="shared" si="17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40</v>
      </c>
      <c r="B129" s="18">
        <f t="shared" si="16"/>
        <v>0</v>
      </c>
      <c r="C129" s="5">
        <f t="shared" si="17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2" t="s">
        <v>135</v>
      </c>
      <c r="B130" s="18">
        <f t="shared" si="16"/>
        <v>1</v>
      </c>
      <c r="C130" s="5">
        <f t="shared" si="17"/>
        <v>1.3157894736842105E-2</v>
      </c>
      <c r="D130" s="23"/>
      <c r="E130" s="20"/>
      <c r="F130" s="23"/>
      <c r="G130" s="20"/>
      <c r="H130" s="23">
        <v>1</v>
      </c>
      <c r="I130" s="20"/>
      <c r="J130" s="23"/>
      <c r="K130" s="20"/>
      <c r="L130" s="23"/>
      <c r="M130" s="20"/>
      <c r="N130" s="23"/>
      <c r="O130" s="50"/>
    </row>
    <row r="131" spans="1:15" ht="17.25" thickBot="1">
      <c r="A131" s="61" t="s">
        <v>225</v>
      </c>
      <c r="B131" s="18">
        <f t="shared" si="16"/>
        <v>8</v>
      </c>
      <c r="C131" s="5">
        <f t="shared" si="17"/>
        <v>0.10526315789473684</v>
      </c>
      <c r="D131" s="31"/>
      <c r="E131" s="32"/>
      <c r="F131" s="31">
        <v>2</v>
      </c>
      <c r="G131" s="32"/>
      <c r="H131" s="31">
        <v>2</v>
      </c>
      <c r="I131" s="32">
        <v>2</v>
      </c>
      <c r="J131" s="31">
        <v>1</v>
      </c>
      <c r="K131" s="32">
        <v>1</v>
      </c>
      <c r="L131" s="31"/>
      <c r="M131" s="32"/>
      <c r="N131" s="31"/>
      <c r="O131" s="33"/>
    </row>
    <row r="132" spans="1:15">
      <c r="A132" s="38" t="s">
        <v>73</v>
      </c>
      <c r="B132" s="34">
        <f>SUM(B133:B179)</f>
        <v>49</v>
      </c>
      <c r="C132" s="34"/>
      <c r="D132" s="34" t="s">
        <v>96</v>
      </c>
      <c r="E132" s="34" t="s">
        <v>96</v>
      </c>
      <c r="F132" s="34" t="s">
        <v>96</v>
      </c>
      <c r="G132" s="34" t="s">
        <v>96</v>
      </c>
      <c r="H132" s="34" t="s">
        <v>96</v>
      </c>
      <c r="I132" s="34" t="s">
        <v>96</v>
      </c>
      <c r="J132" s="34" t="s">
        <v>96</v>
      </c>
      <c r="K132" s="34" t="s">
        <v>96</v>
      </c>
      <c r="L132" s="34" t="s">
        <v>96</v>
      </c>
      <c r="M132" s="34" t="s">
        <v>96</v>
      </c>
      <c r="N132" s="34" t="s">
        <v>96</v>
      </c>
      <c r="O132" s="35" t="s">
        <v>96</v>
      </c>
    </row>
    <row r="133" spans="1:15">
      <c r="A133" s="43" t="s">
        <v>1</v>
      </c>
      <c r="B133" s="18">
        <f t="shared" ref="B133:B179" si="18">SUM(D133:O133)</f>
        <v>3</v>
      </c>
      <c r="C133" s="5">
        <f t="shared" ref="C133:C179" si="19">B133/$B$132</f>
        <v>6.1224489795918366E-2</v>
      </c>
      <c r="D133" s="22">
        <v>2</v>
      </c>
      <c r="E133" s="12"/>
      <c r="F133" s="22"/>
      <c r="G133" s="12"/>
      <c r="H133" s="22"/>
      <c r="I133" s="12"/>
      <c r="J133" s="22">
        <v>1</v>
      </c>
      <c r="K133" s="12"/>
      <c r="L133" s="22"/>
      <c r="M133" s="12"/>
      <c r="N133" s="22"/>
      <c r="O133" s="27"/>
    </row>
    <row r="134" spans="1:15">
      <c r="A134" s="43" t="s">
        <v>2</v>
      </c>
      <c r="B134" s="18">
        <f t="shared" si="18"/>
        <v>5</v>
      </c>
      <c r="C134" s="5">
        <f t="shared" si="19"/>
        <v>0.10204081632653061</v>
      </c>
      <c r="D134" s="22"/>
      <c r="E134" s="12">
        <v>2</v>
      </c>
      <c r="F134" s="22"/>
      <c r="G134" s="12"/>
      <c r="H134" s="22"/>
      <c r="I134" s="12"/>
      <c r="J134" s="22"/>
      <c r="K134" s="12">
        <v>2</v>
      </c>
      <c r="L134" s="22">
        <v>1</v>
      </c>
      <c r="M134" s="12"/>
      <c r="N134" s="22"/>
      <c r="O134" s="27"/>
    </row>
    <row r="135" spans="1:15">
      <c r="A135" s="43" t="s">
        <v>3</v>
      </c>
      <c r="B135" s="18">
        <f t="shared" si="18"/>
        <v>6</v>
      </c>
      <c r="C135" s="5">
        <f t="shared" si="19"/>
        <v>0.12244897959183673</v>
      </c>
      <c r="D135" s="22"/>
      <c r="E135" s="12">
        <v>2</v>
      </c>
      <c r="F135" s="22">
        <v>2</v>
      </c>
      <c r="G135" s="12"/>
      <c r="H135" s="22"/>
      <c r="I135" s="12"/>
      <c r="J135" s="22"/>
      <c r="K135" s="12">
        <v>2</v>
      </c>
      <c r="L135" s="22"/>
      <c r="M135" s="12"/>
      <c r="N135" s="22"/>
      <c r="O135" s="27"/>
    </row>
    <row r="136" spans="1:15">
      <c r="A136" s="43" t="s">
        <v>4</v>
      </c>
      <c r="B136" s="18">
        <f t="shared" si="18"/>
        <v>0</v>
      </c>
      <c r="C136" s="5">
        <f t="shared" si="19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5</v>
      </c>
      <c r="B137" s="18">
        <f t="shared" si="18"/>
        <v>9</v>
      </c>
      <c r="C137" s="5">
        <f t="shared" si="19"/>
        <v>0.18367346938775511</v>
      </c>
      <c r="D137" s="22"/>
      <c r="E137" s="12">
        <v>4</v>
      </c>
      <c r="F137" s="22">
        <v>1</v>
      </c>
      <c r="G137" s="12"/>
      <c r="H137" s="22">
        <v>2</v>
      </c>
      <c r="I137" s="12"/>
      <c r="J137" s="22"/>
      <c r="K137" s="12">
        <v>2</v>
      </c>
      <c r="L137" s="22"/>
      <c r="M137" s="12"/>
      <c r="N137" s="22"/>
      <c r="O137" s="27"/>
    </row>
    <row r="138" spans="1:15">
      <c r="A138" s="43" t="s">
        <v>6</v>
      </c>
      <c r="B138" s="18">
        <f t="shared" si="18"/>
        <v>0</v>
      </c>
      <c r="C138" s="5">
        <f t="shared" si="19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215</v>
      </c>
      <c r="B139" s="18">
        <f t="shared" si="18"/>
        <v>0</v>
      </c>
      <c r="C139" s="5">
        <f t="shared" si="19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123</v>
      </c>
      <c r="B140" s="18">
        <f t="shared" si="18"/>
        <v>0</v>
      </c>
      <c r="C140" s="5">
        <f t="shared" si="19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17</v>
      </c>
      <c r="B141" s="18">
        <f t="shared" si="18"/>
        <v>0</v>
      </c>
      <c r="C141" s="5">
        <f t="shared" si="19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120</v>
      </c>
      <c r="B142" s="18">
        <f t="shared" si="18"/>
        <v>4</v>
      </c>
      <c r="C142" s="5">
        <f t="shared" si="19"/>
        <v>8.1632653061224483E-2</v>
      </c>
      <c r="D142" s="22"/>
      <c r="E142" s="12"/>
      <c r="F142" s="22">
        <v>1</v>
      </c>
      <c r="G142" s="12"/>
      <c r="H142" s="22">
        <v>2</v>
      </c>
      <c r="I142" s="12"/>
      <c r="J142" s="22"/>
      <c r="K142" s="12">
        <v>1</v>
      </c>
      <c r="L142" s="22"/>
      <c r="M142" s="12"/>
      <c r="N142" s="22"/>
      <c r="O142" s="27"/>
    </row>
    <row r="143" spans="1:15">
      <c r="A143" s="43" t="s">
        <v>121</v>
      </c>
      <c r="B143" s="18">
        <f t="shared" si="18"/>
        <v>16</v>
      </c>
      <c r="C143" s="5">
        <f t="shared" si="19"/>
        <v>0.32653061224489793</v>
      </c>
      <c r="D143" s="22">
        <v>2</v>
      </c>
      <c r="E143" s="12"/>
      <c r="F143" s="22">
        <v>5</v>
      </c>
      <c r="G143" s="12"/>
      <c r="H143" s="22">
        <v>1</v>
      </c>
      <c r="I143" s="12">
        <v>2</v>
      </c>
      <c r="J143" s="22">
        <v>1</v>
      </c>
      <c r="K143" s="12">
        <v>4</v>
      </c>
      <c r="L143" s="22">
        <v>1</v>
      </c>
      <c r="M143" s="12"/>
      <c r="N143" s="22"/>
      <c r="O143" s="27"/>
    </row>
    <row r="144" spans="1:15">
      <c r="A144" s="43" t="s">
        <v>127</v>
      </c>
      <c r="B144" s="18">
        <f t="shared" si="18"/>
        <v>0</v>
      </c>
      <c r="C144" s="5">
        <f t="shared" si="19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122</v>
      </c>
      <c r="B145" s="18">
        <f t="shared" si="18"/>
        <v>0</v>
      </c>
      <c r="C145" s="5">
        <f t="shared" si="19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128</v>
      </c>
      <c r="B146" s="18">
        <f t="shared" si="18"/>
        <v>0</v>
      </c>
      <c r="C146" s="5">
        <f t="shared" si="19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129</v>
      </c>
      <c r="B147" s="18">
        <f t="shared" si="18"/>
        <v>0</v>
      </c>
      <c r="C147" s="5">
        <f t="shared" si="19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130</v>
      </c>
      <c r="B148" s="18">
        <f t="shared" si="18"/>
        <v>0</v>
      </c>
      <c r="C148" s="5">
        <f t="shared" si="19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164</v>
      </c>
      <c r="B149" s="18">
        <f t="shared" si="18"/>
        <v>0</v>
      </c>
      <c r="C149" s="5">
        <f t="shared" si="19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165</v>
      </c>
      <c r="B150" s="18">
        <f t="shared" si="18"/>
        <v>0</v>
      </c>
      <c r="C150" s="5">
        <f t="shared" si="19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167</v>
      </c>
      <c r="B151" s="18">
        <f t="shared" si="18"/>
        <v>0</v>
      </c>
      <c r="C151" s="5">
        <f t="shared" si="19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4" t="s">
        <v>169</v>
      </c>
      <c r="B152" s="18">
        <f t="shared" si="18"/>
        <v>0</v>
      </c>
      <c r="C152" s="5">
        <f t="shared" si="19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9</v>
      </c>
      <c r="B153" s="18">
        <f t="shared" si="18"/>
        <v>0</v>
      </c>
      <c r="C153" s="5">
        <f t="shared" si="19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10</v>
      </c>
      <c r="B154" s="18">
        <f t="shared" si="18"/>
        <v>0</v>
      </c>
      <c r="C154" s="5">
        <f t="shared" si="19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11</v>
      </c>
      <c r="B155" s="18">
        <f t="shared" si="18"/>
        <v>1</v>
      </c>
      <c r="C155" s="5">
        <f t="shared" si="19"/>
        <v>2.0408163265306121E-2</v>
      </c>
      <c r="D155" s="22"/>
      <c r="E155" s="12"/>
      <c r="F155" s="22">
        <v>1</v>
      </c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12</v>
      </c>
      <c r="B156" s="18">
        <f t="shared" si="18"/>
        <v>1</v>
      </c>
      <c r="C156" s="5">
        <f t="shared" si="19"/>
        <v>2.0408163265306121E-2</v>
      </c>
      <c r="D156" s="22"/>
      <c r="E156" s="12"/>
      <c r="F156" s="22"/>
      <c r="G156" s="12"/>
      <c r="H156" s="22"/>
      <c r="I156" s="12"/>
      <c r="J156" s="22"/>
      <c r="K156" s="12">
        <v>1</v>
      </c>
      <c r="L156" s="22"/>
      <c r="M156" s="12"/>
      <c r="N156" s="22"/>
      <c r="O156" s="27"/>
    </row>
    <row r="157" spans="1:15">
      <c r="A157" s="43" t="s">
        <v>13</v>
      </c>
      <c r="B157" s="18">
        <f t="shared" si="18"/>
        <v>0</v>
      </c>
      <c r="C157" s="5">
        <f t="shared" si="19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14</v>
      </c>
      <c r="B158" s="18">
        <f t="shared" si="18"/>
        <v>0</v>
      </c>
      <c r="C158" s="5">
        <f t="shared" si="19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15</v>
      </c>
      <c r="B159" s="18">
        <f t="shared" si="18"/>
        <v>0</v>
      </c>
      <c r="C159" s="5">
        <f t="shared" si="19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16</v>
      </c>
      <c r="B160" s="18">
        <f t="shared" si="18"/>
        <v>0</v>
      </c>
      <c r="C160" s="5">
        <f t="shared" si="19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18</v>
      </c>
      <c r="B161" s="18">
        <f t="shared" si="18"/>
        <v>0</v>
      </c>
      <c r="C161" s="5">
        <f t="shared" si="19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131</v>
      </c>
      <c r="B162" s="18">
        <f t="shared" si="18"/>
        <v>0</v>
      </c>
      <c r="C162" s="5">
        <f t="shared" si="19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74</v>
      </c>
      <c r="B163" s="18">
        <f t="shared" si="18"/>
        <v>0</v>
      </c>
      <c r="C163" s="5">
        <f t="shared" si="19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75</v>
      </c>
      <c r="B164" s="18">
        <f t="shared" si="18"/>
        <v>1</v>
      </c>
      <c r="C164" s="5">
        <f t="shared" si="19"/>
        <v>2.0408163265306121E-2</v>
      </c>
      <c r="D164" s="22"/>
      <c r="E164" s="12"/>
      <c r="F164" s="22"/>
      <c r="G164" s="12"/>
      <c r="H164" s="22">
        <v>1</v>
      </c>
      <c r="I164" s="12"/>
      <c r="J164" s="22"/>
      <c r="K164" s="12"/>
      <c r="L164" s="22"/>
      <c r="M164" s="12"/>
      <c r="N164" s="22"/>
      <c r="O164" s="27"/>
    </row>
    <row r="165" spans="1:15">
      <c r="A165" s="43" t="s">
        <v>76</v>
      </c>
      <c r="B165" s="18">
        <f t="shared" si="18"/>
        <v>0</v>
      </c>
      <c r="C165" s="5">
        <f t="shared" si="19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77</v>
      </c>
      <c r="B166" s="18">
        <f t="shared" si="18"/>
        <v>1</v>
      </c>
      <c r="C166" s="5">
        <f t="shared" si="19"/>
        <v>2.0408163265306121E-2</v>
      </c>
      <c r="D166" s="22">
        <v>1</v>
      </c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78</v>
      </c>
      <c r="B167" s="18">
        <f t="shared" si="18"/>
        <v>0</v>
      </c>
      <c r="C167" s="5">
        <f t="shared" si="19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79</v>
      </c>
      <c r="B168" s="18">
        <f t="shared" si="18"/>
        <v>0</v>
      </c>
      <c r="C168" s="5">
        <f t="shared" si="19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80</v>
      </c>
      <c r="B169" s="18">
        <f t="shared" si="18"/>
        <v>0</v>
      </c>
      <c r="C169" s="5">
        <f t="shared" si="19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81</v>
      </c>
      <c r="B170" s="18">
        <f t="shared" si="18"/>
        <v>0</v>
      </c>
      <c r="C170" s="5">
        <f t="shared" si="19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82</v>
      </c>
      <c r="B171" s="18">
        <f t="shared" si="18"/>
        <v>1</v>
      </c>
      <c r="C171" s="5">
        <f t="shared" si="19"/>
        <v>2.0408163265306121E-2</v>
      </c>
      <c r="D171" s="22">
        <v>1</v>
      </c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83</v>
      </c>
      <c r="B172" s="18">
        <f t="shared" si="18"/>
        <v>0</v>
      </c>
      <c r="C172" s="5">
        <f t="shared" si="19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84</v>
      </c>
      <c r="B173" s="18">
        <f t="shared" si="18"/>
        <v>0</v>
      </c>
      <c r="C173" s="5">
        <f t="shared" si="19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85</v>
      </c>
      <c r="B174" s="18">
        <f t="shared" si="18"/>
        <v>1</v>
      </c>
      <c r="C174" s="5">
        <f t="shared" si="19"/>
        <v>2.0408163265306121E-2</v>
      </c>
      <c r="D174" s="22">
        <v>1</v>
      </c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86</v>
      </c>
      <c r="B175" s="18">
        <f t="shared" si="18"/>
        <v>0</v>
      </c>
      <c r="C175" s="5">
        <f t="shared" si="19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87</v>
      </c>
      <c r="B176" s="18">
        <f t="shared" si="18"/>
        <v>0</v>
      </c>
      <c r="C176" s="5">
        <f t="shared" si="19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88</v>
      </c>
      <c r="B177" s="18">
        <f t="shared" si="18"/>
        <v>0</v>
      </c>
      <c r="C177" s="5">
        <f t="shared" si="19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89</v>
      </c>
      <c r="B178" s="18">
        <f t="shared" si="18"/>
        <v>0</v>
      </c>
      <c r="C178" s="5">
        <f t="shared" si="19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 ht="17.25" thickBot="1">
      <c r="A179" s="45" t="s">
        <v>90</v>
      </c>
      <c r="B179" s="29">
        <f t="shared" si="18"/>
        <v>0</v>
      </c>
      <c r="C179" s="30">
        <f t="shared" si="19"/>
        <v>0</v>
      </c>
      <c r="D179" s="31"/>
      <c r="E179" s="32"/>
      <c r="F179" s="31"/>
      <c r="G179" s="32"/>
      <c r="H179" s="31"/>
      <c r="I179" s="32"/>
      <c r="J179" s="31"/>
      <c r="K179" s="32"/>
      <c r="L179" s="31"/>
      <c r="M179" s="32"/>
      <c r="N179" s="31"/>
      <c r="O179" s="33"/>
    </row>
    <row r="180" spans="1:15">
      <c r="A180" s="38" t="s">
        <v>91</v>
      </c>
      <c r="B180" s="34">
        <f>SUM(B181:B185)</f>
        <v>41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5" t="s">
        <v>96</v>
      </c>
    </row>
    <row r="181" spans="1:15">
      <c r="A181" s="36" t="s">
        <v>34</v>
      </c>
      <c r="B181" s="18">
        <f t="shared" ref="B181:B187" si="20">SUM(D181:O181)</f>
        <v>8</v>
      </c>
      <c r="C181" s="5">
        <f>B181/$B$180</f>
        <v>0.1951219512195122</v>
      </c>
      <c r="D181" s="22">
        <v>1</v>
      </c>
      <c r="E181" s="12"/>
      <c r="F181" s="22"/>
      <c r="G181" s="12"/>
      <c r="H181" s="22">
        <v>1</v>
      </c>
      <c r="I181" s="12"/>
      <c r="J181" s="22"/>
      <c r="K181" s="12"/>
      <c r="L181" s="22">
        <v>6</v>
      </c>
      <c r="M181" s="12"/>
      <c r="N181" s="22"/>
      <c r="O181" s="27"/>
    </row>
    <row r="182" spans="1:15">
      <c r="A182" s="36" t="s">
        <v>5</v>
      </c>
      <c r="B182" s="18">
        <f t="shared" si="20"/>
        <v>18</v>
      </c>
      <c r="C182" s="5">
        <f>B182/$B$180</f>
        <v>0.43902439024390244</v>
      </c>
      <c r="D182" s="22">
        <v>3</v>
      </c>
      <c r="E182" s="12">
        <v>3</v>
      </c>
      <c r="F182" s="22">
        <v>1</v>
      </c>
      <c r="G182" s="12"/>
      <c r="H182" s="22">
        <v>4</v>
      </c>
      <c r="I182" s="12">
        <v>1</v>
      </c>
      <c r="J182" s="22"/>
      <c r="K182" s="12">
        <v>5</v>
      </c>
      <c r="L182" s="22">
        <v>1</v>
      </c>
      <c r="M182" s="12"/>
      <c r="N182" s="22"/>
      <c r="O182" s="27"/>
    </row>
    <row r="183" spans="1:15">
      <c r="A183" s="36" t="s">
        <v>37</v>
      </c>
      <c r="B183" s="18">
        <f t="shared" si="20"/>
        <v>0</v>
      </c>
      <c r="C183" s="5">
        <f>B183/$B$180</f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36" t="s">
        <v>92</v>
      </c>
      <c r="B184" s="18">
        <f t="shared" si="20"/>
        <v>14</v>
      </c>
      <c r="C184" s="5">
        <f>B184/$B$180</f>
        <v>0.34146341463414637</v>
      </c>
      <c r="D184" s="22">
        <v>1</v>
      </c>
      <c r="E184" s="12">
        <v>1</v>
      </c>
      <c r="F184" s="22">
        <v>2</v>
      </c>
      <c r="G184" s="12"/>
      <c r="H184" s="22"/>
      <c r="I184" s="12">
        <v>2</v>
      </c>
      <c r="J184" s="22">
        <v>4</v>
      </c>
      <c r="K184" s="12">
        <v>3</v>
      </c>
      <c r="L184" s="22">
        <v>1</v>
      </c>
      <c r="M184" s="12"/>
      <c r="N184" s="22"/>
      <c r="O184" s="27"/>
    </row>
    <row r="185" spans="1:15" ht="17.25" thickBot="1">
      <c r="A185" s="37" t="s">
        <v>93</v>
      </c>
      <c r="B185" s="29">
        <f t="shared" si="20"/>
        <v>1</v>
      </c>
      <c r="C185" s="30">
        <f>B185/$B$180</f>
        <v>2.4390243902439025E-2</v>
      </c>
      <c r="D185" s="31"/>
      <c r="E185" s="32"/>
      <c r="F185" s="31"/>
      <c r="G185" s="32"/>
      <c r="H185" s="31"/>
      <c r="I185" s="32">
        <v>1</v>
      </c>
      <c r="J185" s="31"/>
      <c r="K185" s="32"/>
      <c r="L185" s="31"/>
      <c r="M185" s="32"/>
      <c r="N185" s="31"/>
      <c r="O185" s="33"/>
    </row>
    <row r="186" spans="1:15">
      <c r="A186" s="38" t="s">
        <v>94</v>
      </c>
      <c r="B186" s="34">
        <f t="shared" si="20"/>
        <v>39</v>
      </c>
      <c r="C186" s="40"/>
      <c r="D186" s="34">
        <v>3</v>
      </c>
      <c r="E186" s="34">
        <v>6</v>
      </c>
      <c r="F186" s="34">
        <v>7</v>
      </c>
      <c r="G186" s="34"/>
      <c r="H186" s="34">
        <v>5</v>
      </c>
      <c r="I186" s="34">
        <v>4</v>
      </c>
      <c r="J186" s="34">
        <v>5</v>
      </c>
      <c r="K186" s="34">
        <v>5</v>
      </c>
      <c r="L186" s="34">
        <v>4</v>
      </c>
      <c r="M186" s="34"/>
      <c r="N186" s="34"/>
      <c r="O186" s="35"/>
    </row>
    <row r="187" spans="1:15" ht="17.25" thickBot="1">
      <c r="A187" s="41" t="s">
        <v>95</v>
      </c>
      <c r="B187" s="32">
        <f t="shared" si="20"/>
        <v>11</v>
      </c>
      <c r="C187" s="42"/>
      <c r="D187" s="32"/>
      <c r="E187" s="32">
        <v>3</v>
      </c>
      <c r="F187" s="32">
        <v>2</v>
      </c>
      <c r="G187" s="32"/>
      <c r="H187" s="32"/>
      <c r="I187" s="32">
        <v>1</v>
      </c>
      <c r="J187" s="32">
        <v>3</v>
      </c>
      <c r="K187" s="32">
        <v>2</v>
      </c>
      <c r="L187" s="32"/>
      <c r="M187" s="32"/>
      <c r="N187" s="32"/>
      <c r="O187" s="33"/>
    </row>
  </sheetData>
  <autoFilter ref="A3:O187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6 D28:O43 D45:O59 D61:O85 D87:O120 D122:O131 D133:O179 D181:O187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2023-10-25T00:28:40Z</dcterms:modified>
</cp:coreProperties>
</file>