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xl/charts/chart5.xml" ContentType="application/vnd.openxmlformats-officedocument.drawingml.chart+xml"/>
  <Override PartName="/xl/charts/style5.xml" ContentType="application/vnd.ms-office.chartstyle+xml"/>
  <Override PartName="/xl/charts/colors5.xml" ContentType="application/vnd.ms-office.chartcolorstyle+xml"/>
  <Override PartName="/xl/charts/chart6.xml" ContentType="application/vnd.openxmlformats-officedocument.drawingml.chart+xml"/>
  <Override PartName="/xl/charts/style6.xml" ContentType="application/vnd.ms-office.chartstyle+xml"/>
  <Override PartName="/xl/charts/colors6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231"/>
  <workbookPr/>
  <mc:AlternateContent xmlns:mc="http://schemas.openxmlformats.org/markup-compatibility/2006">
    <mc:Choice Requires="x15">
      <x15ac:absPath xmlns:x15ac="http://schemas.microsoft.com/office/spreadsheetml/2010/11/ac" url="\\10.10.185.2\1.data\社區整體照顧服務體系計畫\臺東縣衛生局社區整體照顧服務體系107年開始1080826\社區整體照顧服務體系計畫-10703起\7服務情況\113年\中心-3-核退統計(每月督導繳交)\"/>
    </mc:Choice>
  </mc:AlternateContent>
  <xr:revisionPtr revIDLastSave="0" documentId="13_ncr:1_{39E72203-122D-47D0-9308-E29CBCFEF1AC}" xr6:coauthVersionLast="47" xr6:coauthVersionMax="47" xr10:uidLastSave="{00000000-0000-0000-0000-000000000000}"/>
  <bookViews>
    <workbookView xWindow="-120" yWindow="-120" windowWidth="29040" windowHeight="15840" tabRatio="644" xr2:uid="{00000000-000D-0000-FFFF-FFFF00000000}"/>
  </bookViews>
  <sheets>
    <sheet name="每月監測指標統計-個案管理人員" sheetId="1" r:id="rId1"/>
    <sheet name="每月監測指標分析-個案管理人員" sheetId="4" r:id="rId2"/>
    <sheet name="服務單位全名縮寫對照" sheetId="3" r:id="rId3"/>
  </sheets>
  <definedNames>
    <definedName name="_xlnm._FilterDatabase" localSheetId="0" hidden="1">'每月監測指標統計-個案管理人員'!$A$10:$CB$48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6" i="4" l="1"/>
  <c r="D5" i="4"/>
  <c r="D13" i="1"/>
  <c r="E13" i="1"/>
  <c r="F13" i="1"/>
  <c r="G13" i="1"/>
  <c r="H13" i="1"/>
  <c r="I13" i="1"/>
  <c r="D30" i="1"/>
  <c r="E30" i="1"/>
  <c r="F30" i="1"/>
  <c r="G30" i="1"/>
  <c r="H30" i="1"/>
  <c r="I30" i="1"/>
  <c r="F27" i="1"/>
  <c r="G27" i="1"/>
  <c r="H27" i="1"/>
  <c r="I27" i="1"/>
  <c r="E27" i="1"/>
  <c r="BJ48" i="1"/>
  <c r="E11" i="1"/>
  <c r="D29" i="1"/>
  <c r="E29" i="1"/>
  <c r="F29" i="1"/>
  <c r="G29" i="1"/>
  <c r="H29" i="1"/>
  <c r="I29" i="1"/>
  <c r="H12" i="1"/>
  <c r="I12" i="1"/>
  <c r="H20" i="1"/>
  <c r="C5" i="4" l="1"/>
  <c r="D12" i="1"/>
  <c r="E12" i="1"/>
  <c r="F12" i="1"/>
  <c r="G12" i="1"/>
  <c r="D20" i="1"/>
  <c r="D40" i="1"/>
  <c r="E40" i="1"/>
  <c r="F40" i="1"/>
  <c r="G40" i="1"/>
  <c r="H40" i="1"/>
  <c r="I40" i="1"/>
  <c r="K48" i="1" l="1"/>
  <c r="I20" i="1" l="1"/>
  <c r="I38" i="1"/>
  <c r="I39" i="1"/>
  <c r="H38" i="1"/>
  <c r="H39" i="1"/>
  <c r="D27" i="1"/>
  <c r="G38" i="1"/>
  <c r="G39" i="1"/>
  <c r="F38" i="1"/>
  <c r="F39" i="1"/>
  <c r="E38" i="1"/>
  <c r="E39" i="1"/>
  <c r="D38" i="1"/>
  <c r="D39" i="1"/>
  <c r="G20" i="1"/>
  <c r="F20" i="1"/>
  <c r="E20" i="1"/>
  <c r="I45" i="1" l="1"/>
  <c r="I46" i="1"/>
  <c r="H45" i="1"/>
  <c r="H46" i="1"/>
  <c r="G45" i="1"/>
  <c r="F45" i="1"/>
  <c r="E44" i="1"/>
  <c r="E45" i="1"/>
  <c r="D44" i="1"/>
  <c r="D45" i="1"/>
  <c r="I11" i="1" l="1"/>
  <c r="I14" i="1"/>
  <c r="H11" i="1"/>
  <c r="H14" i="1"/>
  <c r="G11" i="1"/>
  <c r="G14" i="1"/>
  <c r="F11" i="1"/>
  <c r="F14" i="1"/>
  <c r="D11" i="1"/>
  <c r="J48" i="1" l="1"/>
  <c r="L48" i="1"/>
  <c r="M48" i="1"/>
  <c r="N48" i="1"/>
  <c r="O48" i="1"/>
  <c r="P48" i="1"/>
  <c r="Q48" i="1"/>
  <c r="R48" i="1"/>
  <c r="S48" i="1"/>
  <c r="T48" i="1"/>
  <c r="U48" i="1"/>
  <c r="V48" i="1"/>
  <c r="W48" i="1"/>
  <c r="X48" i="1"/>
  <c r="Y48" i="1"/>
  <c r="Z48" i="1"/>
  <c r="AA48" i="1"/>
  <c r="AB48" i="1"/>
  <c r="AC48" i="1"/>
  <c r="AD48" i="1"/>
  <c r="AE48" i="1"/>
  <c r="AF48" i="1"/>
  <c r="AG48" i="1"/>
  <c r="AH48" i="1"/>
  <c r="AI48" i="1"/>
  <c r="AJ48" i="1"/>
  <c r="AK48" i="1"/>
  <c r="AL48" i="1"/>
  <c r="AM48" i="1"/>
  <c r="AN48" i="1"/>
  <c r="AO48" i="1"/>
  <c r="AP48" i="1"/>
  <c r="AQ48" i="1"/>
  <c r="AR48" i="1"/>
  <c r="AS48" i="1"/>
  <c r="AT48" i="1"/>
  <c r="AU48" i="1"/>
  <c r="AV48" i="1"/>
  <c r="AW48" i="1"/>
  <c r="AX48" i="1"/>
  <c r="AY48" i="1"/>
  <c r="AZ48" i="1"/>
  <c r="BA48" i="1"/>
  <c r="BB48" i="1"/>
  <c r="BC48" i="1"/>
  <c r="BD48" i="1"/>
  <c r="BE48" i="1"/>
  <c r="BF48" i="1"/>
  <c r="BG48" i="1"/>
  <c r="BH48" i="1"/>
  <c r="BI48" i="1"/>
  <c r="BK48" i="1"/>
  <c r="BL48" i="1"/>
  <c r="BM48" i="1"/>
  <c r="BN48" i="1"/>
  <c r="BO48" i="1"/>
  <c r="BP48" i="1"/>
  <c r="BQ48" i="1"/>
  <c r="BR48" i="1"/>
  <c r="BS48" i="1"/>
  <c r="BT48" i="1"/>
  <c r="BU48" i="1"/>
  <c r="BV48" i="1"/>
  <c r="BW48" i="1"/>
  <c r="BX48" i="1"/>
  <c r="BY48" i="1"/>
  <c r="BZ48" i="1"/>
  <c r="CA48" i="1"/>
  <c r="CB48" i="1"/>
  <c r="CC48" i="1"/>
  <c r="I16" i="1"/>
  <c r="H16" i="1"/>
  <c r="G16" i="1"/>
  <c r="F16" i="1"/>
  <c r="E16" i="1"/>
  <c r="D16" i="1"/>
  <c r="I26" i="1" l="1"/>
  <c r="H26" i="1"/>
  <c r="G26" i="1"/>
  <c r="F26" i="1"/>
  <c r="E26" i="1"/>
  <c r="D26" i="1"/>
  <c r="D37" i="1" l="1"/>
  <c r="E37" i="1"/>
  <c r="F37" i="1"/>
  <c r="G37" i="1"/>
  <c r="H37" i="1"/>
  <c r="I37" i="1"/>
  <c r="D25" i="1"/>
  <c r="E25" i="1"/>
  <c r="F25" i="1"/>
  <c r="G25" i="1"/>
  <c r="H25" i="1"/>
  <c r="I25" i="1"/>
  <c r="I36" i="1" l="1"/>
  <c r="H36" i="1"/>
  <c r="G36" i="1"/>
  <c r="F36" i="1"/>
  <c r="E36" i="1"/>
  <c r="D36" i="1"/>
  <c r="I44" i="1"/>
  <c r="H44" i="1"/>
  <c r="G44" i="1"/>
  <c r="F44" i="1"/>
  <c r="D10" i="4"/>
  <c r="I15" i="1"/>
  <c r="I17" i="1"/>
  <c r="I18" i="1"/>
  <c r="I19" i="1"/>
  <c r="I21" i="1"/>
  <c r="I22" i="1"/>
  <c r="I23" i="1"/>
  <c r="I24" i="1"/>
  <c r="I28" i="1"/>
  <c r="I31" i="1"/>
  <c r="I32" i="1"/>
  <c r="I33" i="1"/>
  <c r="I34" i="1"/>
  <c r="I35" i="1"/>
  <c r="I41" i="1"/>
  <c r="I42" i="1"/>
  <c r="I43" i="1"/>
  <c r="I47" i="1"/>
  <c r="N10" i="4"/>
  <c r="L10" i="4"/>
  <c r="J10" i="4"/>
  <c r="H10" i="4"/>
  <c r="O10" i="4"/>
  <c r="M10" i="4"/>
  <c r="K10" i="4"/>
  <c r="I10" i="4"/>
  <c r="G10" i="4"/>
  <c r="F10" i="4"/>
  <c r="E10" i="4"/>
  <c r="E14" i="1"/>
  <c r="E15" i="1"/>
  <c r="F15" i="1"/>
  <c r="G15" i="1"/>
  <c r="H15" i="1"/>
  <c r="E17" i="1"/>
  <c r="F17" i="1"/>
  <c r="G17" i="1"/>
  <c r="H17" i="1"/>
  <c r="E18" i="1"/>
  <c r="F18" i="1"/>
  <c r="G18" i="1"/>
  <c r="H18" i="1"/>
  <c r="E19" i="1"/>
  <c r="F19" i="1"/>
  <c r="G19" i="1"/>
  <c r="H19" i="1"/>
  <c r="E21" i="1"/>
  <c r="F21" i="1"/>
  <c r="G21" i="1"/>
  <c r="H21" i="1"/>
  <c r="E22" i="1"/>
  <c r="F22" i="1"/>
  <c r="G22" i="1"/>
  <c r="H22" i="1"/>
  <c r="E23" i="1"/>
  <c r="F23" i="1"/>
  <c r="G23" i="1"/>
  <c r="H23" i="1"/>
  <c r="E24" i="1"/>
  <c r="F24" i="1"/>
  <c r="G24" i="1"/>
  <c r="H24" i="1"/>
  <c r="E28" i="1"/>
  <c r="F28" i="1"/>
  <c r="G28" i="1"/>
  <c r="H28" i="1"/>
  <c r="E31" i="1"/>
  <c r="F31" i="1"/>
  <c r="G31" i="1"/>
  <c r="H31" i="1"/>
  <c r="E32" i="1"/>
  <c r="F32" i="1"/>
  <c r="G32" i="1"/>
  <c r="H32" i="1"/>
  <c r="E33" i="1"/>
  <c r="F33" i="1"/>
  <c r="G33" i="1"/>
  <c r="H33" i="1"/>
  <c r="E34" i="1"/>
  <c r="F34" i="1"/>
  <c r="G34" i="1"/>
  <c r="H34" i="1"/>
  <c r="E35" i="1"/>
  <c r="F35" i="1"/>
  <c r="G35" i="1"/>
  <c r="H35" i="1"/>
  <c r="E41" i="1"/>
  <c r="F41" i="1"/>
  <c r="G41" i="1"/>
  <c r="H41" i="1"/>
  <c r="E42" i="1"/>
  <c r="F42" i="1"/>
  <c r="G42" i="1"/>
  <c r="H42" i="1"/>
  <c r="E43" i="1"/>
  <c r="F43" i="1"/>
  <c r="G43" i="1"/>
  <c r="H43" i="1"/>
  <c r="E46" i="1"/>
  <c r="F46" i="1"/>
  <c r="G46" i="1"/>
  <c r="E47" i="1"/>
  <c r="F47" i="1"/>
  <c r="G47" i="1"/>
  <c r="H47" i="1"/>
  <c r="D14" i="1"/>
  <c r="D15" i="1"/>
  <c r="D17" i="1"/>
  <c r="D18" i="1"/>
  <c r="D19" i="1"/>
  <c r="D21" i="1"/>
  <c r="D22" i="1"/>
  <c r="D23" i="1"/>
  <c r="D24" i="1"/>
  <c r="D28" i="1"/>
  <c r="D31" i="1"/>
  <c r="D32" i="1"/>
  <c r="D33" i="1"/>
  <c r="D34" i="1"/>
  <c r="D35" i="1"/>
  <c r="D41" i="1"/>
  <c r="D42" i="1"/>
  <c r="D43" i="1"/>
  <c r="D46" i="1"/>
  <c r="D47" i="1"/>
  <c r="D4" i="4"/>
  <c r="D6" i="4" s="1"/>
  <c r="D7" i="4"/>
  <c r="D8" i="4"/>
  <c r="D9" i="4"/>
  <c r="E7" i="4"/>
  <c r="E8" i="4"/>
  <c r="E9" i="4"/>
  <c r="F6" i="4"/>
  <c r="F7" i="4"/>
  <c r="F8" i="4"/>
  <c r="F9" i="4"/>
  <c r="G6" i="4"/>
  <c r="G7" i="4"/>
  <c r="G8" i="4"/>
  <c r="G9" i="4"/>
  <c r="H6" i="4"/>
  <c r="H7" i="4"/>
  <c r="H8" i="4"/>
  <c r="H9" i="4"/>
  <c r="I6" i="4"/>
  <c r="I7" i="4"/>
  <c r="I8" i="4"/>
  <c r="I9" i="4"/>
  <c r="J6" i="4"/>
  <c r="J7" i="4"/>
  <c r="J8" i="4"/>
  <c r="J9" i="4"/>
  <c r="K6" i="4"/>
  <c r="K7" i="4"/>
  <c r="K8" i="4"/>
  <c r="K9" i="4"/>
  <c r="L6" i="4"/>
  <c r="L7" i="4"/>
  <c r="L8" i="4"/>
  <c r="L9" i="4"/>
  <c r="M6" i="4"/>
  <c r="M7" i="4"/>
  <c r="M8" i="4"/>
  <c r="M9" i="4"/>
  <c r="N6" i="4"/>
  <c r="N7" i="4"/>
  <c r="N8" i="4"/>
  <c r="O6" i="4"/>
  <c r="O7" i="4"/>
  <c r="O8" i="4"/>
  <c r="O9" i="4"/>
  <c r="D3" i="4"/>
  <c r="D48" i="1" l="1"/>
  <c r="C6" i="4"/>
  <c r="F48" i="1"/>
  <c r="G48" i="1"/>
  <c r="E48" i="1"/>
  <c r="I48" i="1"/>
  <c r="H48" i="1"/>
  <c r="N9" i="4"/>
  <c r="B9" i="4" s="1"/>
  <c r="C8" i="4"/>
  <c r="C3" i="4"/>
  <c r="B3" i="4"/>
  <c r="C10" i="4"/>
  <c r="B8" i="4"/>
  <c r="C4" i="4"/>
  <c r="B10" i="4"/>
  <c r="B4" i="4"/>
  <c r="B7" i="4"/>
  <c r="C7" i="4"/>
  <c r="C9" i="4" l="1"/>
</calcChain>
</file>

<file path=xl/sharedStrings.xml><?xml version="1.0" encoding="utf-8"?>
<sst xmlns="http://schemas.openxmlformats.org/spreadsheetml/2006/main" count="304" uniqueCount="145">
  <si>
    <t>服務單位</t>
    <phoneticPr fontId="1" type="noConversion"/>
  </si>
  <si>
    <t>個管姓名</t>
    <phoneticPr fontId="1" type="noConversion"/>
  </si>
  <si>
    <t>1月</t>
    <phoneticPr fontId="1" type="noConversion"/>
  </si>
  <si>
    <t>照管中心派案量</t>
    <phoneticPr fontId="1" type="noConversion"/>
  </si>
  <si>
    <t>申報服務案量</t>
    <phoneticPr fontId="1" type="noConversion"/>
  </si>
  <si>
    <t>計畫逾期筆數</t>
    <phoneticPr fontId="1" type="noConversion"/>
  </si>
  <si>
    <t>2月</t>
  </si>
  <si>
    <t>3月</t>
  </si>
  <si>
    <t>4月</t>
  </si>
  <si>
    <t>5月</t>
  </si>
  <si>
    <t>6月</t>
  </si>
  <si>
    <t>7月</t>
  </si>
  <si>
    <t>8月</t>
  </si>
  <si>
    <t>9月</t>
  </si>
  <si>
    <t>10月</t>
  </si>
  <si>
    <t>11月</t>
  </si>
  <si>
    <t>12月</t>
  </si>
  <si>
    <t>專／兼任</t>
    <phoneticPr fontId="1" type="noConversion"/>
  </si>
  <si>
    <t>專任案量&lt;=150
兼任案量&lt;=75</t>
    <phoneticPr fontId="1" type="noConversion"/>
  </si>
  <si>
    <t>筆數&lt;=1</t>
    <phoneticPr fontId="1" type="noConversion"/>
  </si>
  <si>
    <t>東美居家物理治療所</t>
  </si>
  <si>
    <t>晴安居家護理所</t>
  </si>
  <si>
    <t>天主教花蓮教區醫療財團法人
附設聖母居家護理所</t>
  </si>
  <si>
    <t>東基醫療財團法人台東基督教醫院</t>
  </si>
  <si>
    <t>中華民國紅十字會台灣省臺東支會</t>
  </si>
  <si>
    <t>台灣基督長老教會
馬偕醫療財團法人台東馬偕醫院</t>
  </si>
  <si>
    <t>財團法人一粒麥子
社會福利慈善事業基金會</t>
  </si>
  <si>
    <t>財團法人
門諾社會福利慈善事業基金會</t>
  </si>
  <si>
    <t>佛教慈濟醫療財團法人關山慈濟醫院</t>
  </si>
  <si>
    <t>台東縣私立真善美居家長照機構</t>
  </si>
  <si>
    <t>臺東縣蘭嶼衛生所</t>
  </si>
  <si>
    <t>社團法人中華民國
士林靈糧堂社會福利協會</t>
  </si>
  <si>
    <t>專任</t>
    <phoneticPr fontId="1" type="noConversion"/>
  </si>
  <si>
    <t>兼任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</si>
  <si>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</si>
  <si>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</si>
  <si>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</si>
  <si>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</si>
  <si>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紅會</t>
    <phoneticPr fontId="1" type="noConversion"/>
  </si>
  <si>
    <t>馬偕</t>
    <phoneticPr fontId="1" type="noConversion"/>
  </si>
  <si>
    <t>麥子</t>
    <phoneticPr fontId="1" type="noConversion"/>
  </si>
  <si>
    <t>門諾</t>
    <phoneticPr fontId="1" type="noConversion"/>
  </si>
  <si>
    <t>關慈</t>
    <phoneticPr fontId="1" type="noConversion"/>
  </si>
  <si>
    <t>真善美</t>
    <phoneticPr fontId="1" type="noConversion"/>
  </si>
  <si>
    <t>全名</t>
    <phoneticPr fontId="1" type="noConversion"/>
  </si>
  <si>
    <t>縮寫</t>
    <phoneticPr fontId="1" type="noConversion"/>
  </si>
  <si>
    <t>2月</t>
    <phoneticPr fontId="1" type="noConversion"/>
  </si>
  <si>
    <t>東美</t>
    <phoneticPr fontId="1" type="noConversion"/>
  </si>
  <si>
    <t>晴安</t>
    <phoneticPr fontId="1" type="noConversion"/>
  </si>
  <si>
    <t>聖母</t>
    <phoneticPr fontId="1" type="noConversion"/>
  </si>
  <si>
    <t>東基</t>
    <phoneticPr fontId="1" type="noConversion"/>
  </si>
  <si>
    <t>馬偕</t>
    <phoneticPr fontId="1" type="noConversion"/>
  </si>
  <si>
    <t>麥子</t>
    <phoneticPr fontId="1" type="noConversion"/>
  </si>
  <si>
    <t>蘭嶼衛生所</t>
    <phoneticPr fontId="1" type="noConversion"/>
  </si>
  <si>
    <t>士林靈糧堂</t>
    <phoneticPr fontId="1" type="noConversion"/>
  </si>
  <si>
    <t>無</t>
    <phoneticPr fontId="1" type="noConversion"/>
  </si>
  <si>
    <t>照管中心
派案量</t>
    <phoneticPr fontId="1" type="noConversion"/>
  </si>
  <si>
    <t>計畫
核退筆數</t>
    <phoneticPr fontId="1" type="noConversion"/>
  </si>
  <si>
    <t>計畫
逾期筆數</t>
    <phoneticPr fontId="1" type="noConversion"/>
  </si>
  <si>
    <t>申報
服務案量</t>
    <phoneticPr fontId="1" type="noConversion"/>
  </si>
  <si>
    <t>家照
轉介數</t>
    <phoneticPr fontId="1" type="noConversion"/>
  </si>
  <si>
    <t>說明</t>
    <phoneticPr fontId="1" type="noConversion"/>
  </si>
  <si>
    <t>異常原因</t>
    <phoneticPr fontId="1" type="noConversion"/>
  </si>
  <si>
    <t>標準</t>
    <phoneticPr fontId="1" type="noConversion"/>
  </si>
  <si>
    <t>項目</t>
    <phoneticPr fontId="1" type="noConversion"/>
  </si>
  <si>
    <t>資料來源</t>
    <phoneticPr fontId="1" type="noConversion"/>
  </si>
  <si>
    <t>計畫核退筆數</t>
    <phoneticPr fontId="1" type="noConversion"/>
  </si>
  <si>
    <t>照管中心提供核退單</t>
    <phoneticPr fontId="1" type="noConversion"/>
  </si>
  <si>
    <t>照管中心提供派案量</t>
    <phoneticPr fontId="1" type="noConversion"/>
  </si>
  <si>
    <t>計算個管當月計畫送審核退情況。</t>
    <phoneticPr fontId="1" type="noConversion"/>
  </si>
  <si>
    <t>計畫
逾期筆數</t>
    <phoneticPr fontId="1" type="noConversion"/>
  </si>
  <si>
    <t>計畫逾期筆數</t>
    <phoneticPr fontId="1" type="noConversion"/>
  </si>
  <si>
    <t>照管系統統計資料(初評)
照管中心提供(複評)</t>
    <phoneticPr fontId="1" type="noConversion"/>
  </si>
  <si>
    <t>當月服務費申報。</t>
    <phoneticPr fontId="1" type="noConversion"/>
  </si>
  <si>
    <t>計算個管當月計畫送審逾期情況。</t>
    <phoneticPr fontId="1" type="noConversion"/>
  </si>
  <si>
    <t>家照轉介數</t>
    <phoneticPr fontId="1" type="noConversion"/>
  </si>
  <si>
    <t>照管中心提供轉介案量</t>
    <phoneticPr fontId="1" type="noConversion"/>
  </si>
  <si>
    <t>計算個管當月轉介開案成功案量。</t>
    <phoneticPr fontId="1" type="noConversion"/>
  </si>
  <si>
    <t>轉介案量/年&lt;=5</t>
    <phoneticPr fontId="1" type="noConversion"/>
  </si>
  <si>
    <t>計算對象為當月照管中心初評、複評之個案，派A個管情況。
每名個案每月至多計算一次，不重複計算。</t>
    <phoneticPr fontId="1" type="noConversion"/>
  </si>
  <si>
    <t>家照
轉介數</t>
    <phoneticPr fontId="1" type="noConversion"/>
  </si>
  <si>
    <t>合計</t>
    <phoneticPr fontId="1" type="noConversion"/>
  </si>
  <si>
    <t>合計</t>
    <phoneticPr fontId="1" type="noConversion"/>
  </si>
  <si>
    <t>家照轉介數</t>
    <phoneticPr fontId="1" type="noConversion"/>
  </si>
  <si>
    <t>1月</t>
    <phoneticPr fontId="1" type="noConversion"/>
  </si>
  <si>
    <t>平均數</t>
    <phoneticPr fontId="1" type="noConversion"/>
  </si>
  <si>
    <t>每月監測指標統計-個案管理人員</t>
    <phoneticPr fontId="1" type="noConversion"/>
  </si>
  <si>
    <t>每月監測指標統計-個案管理人員-異常彙整</t>
    <phoneticPr fontId="1" type="noConversion"/>
  </si>
  <si>
    <t>申報服務案量</t>
    <phoneticPr fontId="1" type="noConversion"/>
  </si>
  <si>
    <t>其他資源轉介</t>
    <phoneticPr fontId="1" type="noConversion"/>
  </si>
  <si>
    <t>其他資源轉介</t>
    <phoneticPr fontId="1" type="noConversion"/>
  </si>
  <si>
    <t>其他資源轉介數</t>
    <phoneticPr fontId="1" type="noConversion"/>
  </si>
  <si>
    <t>每月監測指標統計-個案管理人員</t>
    <phoneticPr fontId="1" type="noConversion"/>
  </si>
  <si>
    <t>支審系統申報資料</t>
    <phoneticPr fontId="1" type="noConversion"/>
  </si>
  <si>
    <r>
      <t xml:space="preserve">申報服務案量
</t>
    </r>
    <r>
      <rPr>
        <sz val="12"/>
        <color rgb="FFFF0000"/>
        <rFont val="微軟正黑體"/>
        <family val="2"/>
        <charset val="136"/>
      </rPr>
      <t>專任案量&gt;=151
兼任案量&gt;=76</t>
    </r>
    <phoneticPr fontId="1" type="noConversion"/>
  </si>
  <si>
    <t>專任案量&gt;=151
兼任案量&gt;=76</t>
    <phoneticPr fontId="1" type="noConversion"/>
  </si>
  <si>
    <t>筆數&gt;=1</t>
    <phoneticPr fontId="1" type="noConversion"/>
  </si>
  <si>
    <r>
      <t>計畫逾期筆數</t>
    </r>
    <r>
      <rPr>
        <sz val="12"/>
        <color rgb="FFFF0000"/>
        <rFont val="微軟正黑體"/>
        <family val="2"/>
        <charset val="136"/>
      </rPr>
      <t xml:space="preserve">
筆數&gt;=1</t>
    </r>
    <phoneticPr fontId="1" type="noConversion"/>
  </si>
  <si>
    <r>
      <t xml:space="preserve">計畫核退筆數
</t>
    </r>
    <r>
      <rPr>
        <sz val="12"/>
        <color rgb="FFFF0000"/>
        <rFont val="微軟正黑體"/>
        <family val="2"/>
        <charset val="136"/>
      </rPr>
      <t>筆數&gt;=1</t>
    </r>
    <phoneticPr fontId="1" type="noConversion"/>
  </si>
  <si>
    <t>筆數&lt;=1</t>
    <phoneticPr fontId="1" type="noConversion"/>
  </si>
  <si>
    <t>專任</t>
    <phoneticPr fontId="1" type="noConversion"/>
  </si>
  <si>
    <t>專任</t>
    <phoneticPr fontId="1" type="noConversion"/>
  </si>
  <si>
    <t>個管人數</t>
    <phoneticPr fontId="1" type="noConversion"/>
  </si>
  <si>
    <t>平均案量</t>
    <phoneticPr fontId="1" type="noConversion"/>
  </si>
  <si>
    <t>林O宏</t>
    <phoneticPr fontId="1" type="noConversion"/>
  </si>
  <si>
    <t>黃O曦</t>
    <phoneticPr fontId="1" type="noConversion"/>
  </si>
  <si>
    <t>李O綺</t>
    <phoneticPr fontId="1" type="noConversion"/>
  </si>
  <si>
    <t>胡O香</t>
    <phoneticPr fontId="1" type="noConversion"/>
  </si>
  <si>
    <t>管O慈</t>
    <phoneticPr fontId="1" type="noConversion"/>
  </si>
  <si>
    <t>張O儀</t>
    <phoneticPr fontId="1" type="noConversion"/>
  </si>
  <si>
    <t>董O妤</t>
    <phoneticPr fontId="1" type="noConversion"/>
  </si>
  <si>
    <t>林O柔</t>
    <phoneticPr fontId="1" type="noConversion"/>
  </si>
  <si>
    <t>廖O慧</t>
    <phoneticPr fontId="1" type="noConversion"/>
  </si>
  <si>
    <t>江O芬</t>
    <phoneticPr fontId="1" type="noConversion"/>
  </si>
  <si>
    <t>鄭O岐</t>
    <phoneticPr fontId="1" type="noConversion"/>
  </si>
  <si>
    <t>許O華</t>
    <phoneticPr fontId="1" type="noConversion"/>
  </si>
  <si>
    <t>卓O晴</t>
    <phoneticPr fontId="1" type="noConversion"/>
  </si>
  <si>
    <t>王O蓮</t>
    <phoneticPr fontId="1" type="noConversion"/>
  </si>
  <si>
    <t>周O徽</t>
    <phoneticPr fontId="1" type="noConversion"/>
  </si>
  <si>
    <t>謝O妘</t>
    <phoneticPr fontId="1" type="noConversion"/>
  </si>
  <si>
    <t>高O貞</t>
    <phoneticPr fontId="1" type="noConversion"/>
  </si>
  <si>
    <t>黃O澐</t>
    <phoneticPr fontId="1" type="noConversion"/>
  </si>
  <si>
    <t>蕭O珍</t>
    <phoneticPr fontId="1" type="noConversion"/>
  </si>
  <si>
    <t>王O淨</t>
    <phoneticPr fontId="1" type="noConversion"/>
  </si>
  <si>
    <t>劉O萱</t>
    <phoneticPr fontId="1" type="noConversion"/>
  </si>
  <si>
    <t>黃O娥</t>
    <phoneticPr fontId="1" type="noConversion"/>
  </si>
  <si>
    <t>林O凡</t>
    <phoneticPr fontId="1" type="noConversion"/>
  </si>
  <si>
    <t>黃O婷</t>
    <phoneticPr fontId="1" type="noConversion"/>
  </si>
  <si>
    <t>侯O蓮</t>
    <phoneticPr fontId="1" type="noConversion"/>
  </si>
  <si>
    <t>余O菁</t>
    <phoneticPr fontId="1" type="noConversion"/>
  </si>
  <si>
    <t>宋O亞</t>
    <phoneticPr fontId="1" type="noConversion"/>
  </si>
  <si>
    <t>翁O諺</t>
    <phoneticPr fontId="1" type="noConversion"/>
  </si>
  <si>
    <t>伍OO剛</t>
    <phoneticPr fontId="1" type="noConversion"/>
  </si>
  <si>
    <t>徐O貞</t>
    <phoneticPr fontId="1" type="noConversion"/>
  </si>
  <si>
    <t>轉介案量/年&gt;=4</t>
    <phoneticPr fontId="1" type="noConversion"/>
  </si>
  <si>
    <t>王O献</t>
    <phoneticPr fontId="1" type="noConversion"/>
  </si>
  <si>
    <t>陳O華</t>
    <phoneticPr fontId="1" type="noConversion"/>
  </si>
  <si>
    <t>真善美</t>
    <phoneticPr fontId="1" type="noConversion"/>
  </si>
  <si>
    <t>尤O甄</t>
    <phoneticPr fontId="1" type="noConversion"/>
  </si>
  <si>
    <t>陳O笙</t>
    <phoneticPr fontId="1" type="noConversion"/>
  </si>
  <si>
    <t>潘O如</t>
    <phoneticPr fontId="3" type="noConversion"/>
  </si>
  <si>
    <t>非O利安</t>
    <phoneticPr fontId="1" type="noConversion"/>
  </si>
  <si>
    <t>施O廷</t>
    <phoneticPr fontId="1" type="noConversion"/>
  </si>
  <si>
    <t>管O慈
施O廷
許O華
潘O如</t>
    <phoneticPr fontId="1" type="noConversion"/>
  </si>
  <si>
    <t>謝O妘
黃O娥
徐O貞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</si>
</sst>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2"/>
      <color theme="1"/>
      <name val="新細明體"/>
      <family val="2"/>
      <charset val="136"/>
      <scheme val="minor"/>
    </font>
    <font>
      <sz val="9"/>
      <name val="新細明體"/>
      <family val="2"/>
      <charset val="136"/>
      <scheme val="minor"/>
    </font>
    <font>
      <b/>
      <sz val="12"/>
      <color theme="1"/>
      <name val="新細明體"/>
      <family val="1"/>
      <charset val="136"/>
      <scheme val="minor"/>
    </font>
    <font>
      <sz val="9"/>
      <name val="新細明體"/>
      <family val="3"/>
      <charset val="136"/>
      <scheme val="minor"/>
    </font>
    <font>
      <b/>
      <sz val="12"/>
      <color theme="1"/>
      <name val="微軟正黑體"/>
      <family val="2"/>
      <charset val="136"/>
    </font>
    <font>
      <sz val="12"/>
      <color theme="1"/>
      <name val="微軟正黑體"/>
      <family val="2"/>
      <charset val="136"/>
    </font>
    <font>
      <sz val="12"/>
      <name val="微軟正黑體"/>
      <family val="2"/>
      <charset val="136"/>
    </font>
    <font>
      <b/>
      <sz val="20"/>
      <color theme="1"/>
      <name val="微軟正黑體"/>
      <family val="2"/>
      <charset val="136"/>
    </font>
    <font>
      <b/>
      <sz val="16"/>
      <color theme="1"/>
      <name val="微軟正黑體"/>
      <family val="2"/>
      <charset val="136"/>
    </font>
    <font>
      <sz val="14"/>
      <color theme="1"/>
      <name val="微軟正黑體"/>
      <family val="2"/>
      <charset val="136"/>
    </font>
    <font>
      <b/>
      <sz val="14"/>
      <color theme="1"/>
      <name val="新細明體"/>
      <family val="1"/>
      <charset val="136"/>
      <scheme val="minor"/>
    </font>
    <font>
      <sz val="12"/>
      <color rgb="FFFF0000"/>
      <name val="微軟正黑體"/>
      <family val="2"/>
      <charset val="136"/>
    </font>
    <font>
      <sz val="12"/>
      <color theme="1"/>
      <name val="微軟正黑體 Light"/>
      <family val="2"/>
      <charset val="136"/>
    </font>
    <font>
      <sz val="12"/>
      <name val="Microsoft JhengHei UI"/>
      <family val="2"/>
      <charset val="136"/>
    </font>
  </fonts>
  <fills count="8">
    <fill>
      <patternFill patternType="none"/>
    </fill>
    <fill>
      <patternFill patternType="gray125"/>
    </fill>
    <fill>
      <patternFill patternType="solid">
        <fgColor theme="8" tint="0.79998168889431442"/>
        <bgColor indexed="64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rgb="FF92D05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58">
    <xf numFmtId="0" fontId="0" fillId="0" borderId="0" xfId="0">
      <alignment vertical="center"/>
    </xf>
    <xf numFmtId="0" fontId="0" fillId="0" borderId="1" xfId="0" applyBorder="1" applyAlignment="1">
      <alignment horizontal="left" vertical="center"/>
    </xf>
    <xf numFmtId="0" fontId="0" fillId="0" borderId="1" xfId="0" applyBorder="1">
      <alignment vertical="center"/>
    </xf>
    <xf numFmtId="0" fontId="2" fillId="3" borderId="1" xfId="0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top" wrapText="1"/>
    </xf>
    <xf numFmtId="0" fontId="5" fillId="0" borderId="0" xfId="0" applyFont="1" applyAlignment="1">
      <alignment horizontal="center" vertical="center" wrapText="1"/>
    </xf>
    <xf numFmtId="0" fontId="8" fillId="0" borderId="0" xfId="0" applyFont="1" applyAlignment="1">
      <alignment vertical="top" wrapText="1"/>
    </xf>
    <xf numFmtId="0" fontId="9" fillId="0" borderId="0" xfId="0" applyFont="1" applyAlignment="1">
      <alignment horizontal="left" vertical="center" wrapText="1"/>
    </xf>
    <xf numFmtId="0" fontId="5" fillId="0" borderId="1" xfId="0" applyFont="1" applyBorder="1" applyAlignment="1">
      <alignment horizontal="center" vertical="top"/>
    </xf>
    <xf numFmtId="0" fontId="4" fillId="2" borderId="1" xfId="0" applyFont="1" applyFill="1" applyBorder="1" applyAlignment="1">
      <alignment horizontal="center" vertical="center" wrapText="1"/>
    </xf>
    <xf numFmtId="0" fontId="5" fillId="2" borderId="1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 wrapText="1"/>
    </xf>
    <xf numFmtId="0" fontId="5" fillId="4" borderId="1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 wrapText="1"/>
    </xf>
    <xf numFmtId="0" fontId="5" fillId="2" borderId="3" xfId="0" applyFont="1" applyFill="1" applyBorder="1" applyAlignment="1">
      <alignment horizontal="center" vertical="center"/>
    </xf>
    <xf numFmtId="0" fontId="4" fillId="6" borderId="1" xfId="0" applyFont="1" applyFill="1" applyBorder="1" applyAlignment="1">
      <alignment horizontal="center" vertical="center" wrapText="1"/>
    </xf>
    <xf numFmtId="0" fontId="5" fillId="6" borderId="1" xfId="0" applyFont="1" applyFill="1" applyBorder="1" applyAlignment="1">
      <alignment horizontal="center" vertical="center"/>
    </xf>
    <xf numFmtId="1" fontId="5" fillId="6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 wrapText="1"/>
    </xf>
    <xf numFmtId="0" fontId="5" fillId="0" borderId="1" xfId="0" applyFont="1" applyBorder="1" applyAlignment="1">
      <alignment horizontal="center" vertical="top" wrapText="1"/>
    </xf>
    <xf numFmtId="0" fontId="5" fillId="0" borderId="0" xfId="0" applyFont="1" applyAlignment="1">
      <alignment horizontal="center" vertical="top" wrapText="1"/>
    </xf>
    <xf numFmtId="0" fontId="5" fillId="7" borderId="1" xfId="0" applyFont="1" applyFill="1" applyBorder="1" applyAlignment="1">
      <alignment horizontal="center" vertical="center"/>
    </xf>
    <xf numFmtId="0" fontId="5" fillId="6" borderId="1" xfId="0" applyFont="1" applyFill="1" applyBorder="1" applyAlignment="1">
      <alignment horizontal="center" vertical="center" wrapText="1"/>
    </xf>
    <xf numFmtId="1" fontId="5" fillId="0" borderId="1" xfId="0" applyNumberFormat="1" applyFont="1" applyBorder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/>
    </xf>
    <xf numFmtId="0" fontId="13" fillId="0" borderId="1" xfId="0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4" fillId="6" borderId="1" xfId="0" applyFont="1" applyFill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top" wrapText="1"/>
    </xf>
    <xf numFmtId="0" fontId="7" fillId="3" borderId="6" xfId="0" applyFont="1" applyFill="1" applyBorder="1" applyAlignment="1">
      <alignment horizontal="center" vertical="top" wrapText="1"/>
    </xf>
    <xf numFmtId="0" fontId="7" fillId="3" borderId="7" xfId="0" applyFont="1" applyFill="1" applyBorder="1" applyAlignment="1">
      <alignment horizontal="center" vertical="top" wrapText="1"/>
    </xf>
    <xf numFmtId="0" fontId="8" fillId="5" borderId="2" xfId="0" applyFont="1" applyFill="1" applyBorder="1" applyAlignment="1">
      <alignment horizontal="center" vertical="top" wrapText="1"/>
    </xf>
    <xf numFmtId="0" fontId="8" fillId="5" borderId="4" xfId="0" applyFont="1" applyFill="1" applyBorder="1" applyAlignment="1">
      <alignment horizontal="center" vertical="top" wrapText="1"/>
    </xf>
    <xf numFmtId="0" fontId="8" fillId="5" borderId="3" xfId="0" applyFont="1" applyFill="1" applyBorder="1" applyAlignment="1">
      <alignment horizontal="center" vertical="top" wrapText="1"/>
    </xf>
    <xf numFmtId="0" fontId="4" fillId="0" borderId="1" xfId="0" applyFont="1" applyBorder="1" applyAlignment="1">
      <alignment horizontal="center" vertical="center"/>
    </xf>
    <xf numFmtId="0" fontId="9" fillId="5" borderId="1" xfId="0" applyFont="1" applyFill="1" applyBorder="1" applyAlignment="1">
      <alignment horizontal="left" vertical="top" wrapText="1"/>
    </xf>
    <xf numFmtId="0" fontId="9" fillId="5" borderId="2" xfId="0" applyFont="1" applyFill="1" applyBorder="1" applyAlignment="1">
      <alignment horizontal="left" vertical="top" wrapText="1"/>
    </xf>
    <xf numFmtId="0" fontId="9" fillId="5" borderId="9" xfId="0" applyFont="1" applyFill="1" applyBorder="1" applyAlignment="1">
      <alignment horizontal="left" vertical="top" wrapText="1"/>
    </xf>
    <xf numFmtId="0" fontId="8" fillId="5" borderId="1" xfId="0" applyFont="1" applyFill="1" applyBorder="1" applyAlignment="1">
      <alignment horizontal="center" vertical="top" wrapText="1"/>
    </xf>
    <xf numFmtId="0" fontId="8" fillId="5" borderId="9" xfId="0" applyFont="1" applyFill="1" applyBorder="1" applyAlignment="1">
      <alignment horizontal="center" vertical="top" wrapText="1"/>
    </xf>
    <xf numFmtId="0" fontId="9" fillId="5" borderId="11" xfId="0" applyFont="1" applyFill="1" applyBorder="1" applyAlignment="1">
      <alignment horizontal="left" vertical="top" wrapText="1"/>
    </xf>
    <xf numFmtId="0" fontId="9" fillId="5" borderId="13" xfId="0" applyFont="1" applyFill="1" applyBorder="1" applyAlignment="1">
      <alignment horizontal="left" vertical="top" wrapText="1"/>
    </xf>
    <xf numFmtId="0" fontId="9" fillId="5" borderId="12" xfId="0" applyFont="1" applyFill="1" applyBorder="1" applyAlignment="1">
      <alignment horizontal="left" vertical="top" wrapText="1"/>
    </xf>
    <xf numFmtId="0" fontId="4" fillId="4" borderId="2" xfId="0" applyFont="1" applyFill="1" applyBorder="1" applyAlignment="1">
      <alignment horizontal="center" vertical="center"/>
    </xf>
    <xf numFmtId="0" fontId="4" fillId="4" borderId="4" xfId="0" applyFont="1" applyFill="1" applyBorder="1" applyAlignment="1">
      <alignment horizontal="center" vertical="center"/>
    </xf>
    <xf numFmtId="0" fontId="4" fillId="4" borderId="3" xfId="0" applyFont="1" applyFill="1" applyBorder="1" applyAlignment="1">
      <alignment horizontal="center" vertical="center"/>
    </xf>
    <xf numFmtId="0" fontId="4" fillId="4" borderId="1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8" fillId="5" borderId="8" xfId="0" applyFont="1" applyFill="1" applyBorder="1" applyAlignment="1">
      <alignment horizontal="center" vertical="top" wrapText="1"/>
    </xf>
    <xf numFmtId="0" fontId="9" fillId="5" borderId="8" xfId="0" applyFont="1" applyFill="1" applyBorder="1" applyAlignment="1">
      <alignment horizontal="left" vertical="top" wrapText="1"/>
    </xf>
    <xf numFmtId="0" fontId="9" fillId="5" borderId="10" xfId="0" applyFont="1" applyFill="1" applyBorder="1" applyAlignment="1">
      <alignment horizontal="left" vertical="top" wrapText="1"/>
    </xf>
    <xf numFmtId="0" fontId="9" fillId="5" borderId="1" xfId="0" applyFont="1" applyFill="1" applyBorder="1" applyAlignment="1">
      <alignment horizontal="left" vertical="top"/>
    </xf>
    <xf numFmtId="0" fontId="10" fillId="0" borderId="1" xfId="0" applyFont="1" applyBorder="1" applyAlignment="1">
      <alignment horizontal="center" vertical="center"/>
    </xf>
  </cellXfs>
  <cellStyles count="1">
    <cellStyle name="一般" xfId="0" builtinId="0"/>
  </cellStyles>
  <dxfs count="13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6500"/>
      </font>
      <fill>
        <patternFill>
          <bgColor rgb="FFFFEB9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CCFFCC"/>
      <color rgb="FFFFCCCC"/>
      <color rgb="FFFFCC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_rels/chart5.xml.rels><?xml version="1.0" encoding="UTF-8" standalone="yes"?>
<Relationships xmlns="http://schemas.openxmlformats.org/package/2006/relationships"><Relationship Id="rId2" Type="http://schemas.microsoft.com/office/2011/relationships/chartColorStyle" Target="colors5.xml"/><Relationship Id="rId1" Type="http://schemas.microsoft.com/office/2011/relationships/chartStyle" Target="style5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6.xml"/><Relationship Id="rId1" Type="http://schemas.microsoft.com/office/2011/relationships/chartStyle" Target="style6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'每月監測指標分析-個案管理人員'!$A$3</c:f>
              <c:strCache>
                <c:ptCount val="1"/>
                <c:pt idx="0">
                  <c:v>照管中心派案量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'每月監測指標分析-個案管理人員'!$D$2:$O$2</c:f>
              <c:strCache>
                <c:ptCount val="12"/>
                <c:pt idx="0">
                  <c:v>1月</c:v>
                </c:pt>
                <c:pt idx="1">
                  <c:v>2月</c:v>
                </c:pt>
                <c:pt idx="2">
                  <c:v>3月</c:v>
                </c:pt>
                <c:pt idx="3">
                  <c:v>4月</c:v>
                </c:pt>
                <c:pt idx="4">
                  <c:v>5月</c:v>
                </c:pt>
                <c:pt idx="5">
                  <c:v>6月</c:v>
                </c:pt>
                <c:pt idx="6">
                  <c:v>7月</c:v>
                </c:pt>
                <c:pt idx="7">
                  <c:v>8月</c:v>
                </c:pt>
                <c:pt idx="8">
                  <c:v>9月</c:v>
                </c:pt>
                <c:pt idx="9">
                  <c:v>10月</c:v>
                </c:pt>
                <c:pt idx="10">
                  <c:v>11月</c:v>
                </c:pt>
                <c:pt idx="11">
                  <c:v>12月</c:v>
                </c:pt>
              </c:strCache>
            </c:strRef>
          </c:cat>
          <c:val>
            <c:numRef>
              <c:f>'每月監測指標分析-個案管理人員'!$D$3:$O$3</c:f>
              <c:numCache>
                <c:formatCode>General</c:formatCode>
                <c:ptCount val="12"/>
                <c:pt idx="0">
                  <c:v>434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AFDF-4F0F-BC75-A904DB09013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13984"/>
        <c:axId val="426937880"/>
      </c:lineChart>
      <c:catAx>
        <c:axId val="42831398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6937880"/>
        <c:crosses val="autoZero"/>
        <c:auto val="1"/>
        <c:lblAlgn val="ctr"/>
        <c:lblOffset val="100"/>
        <c:noMultiLvlLbl val="0"/>
      </c:catAx>
      <c:valAx>
        <c:axId val="426937880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831398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'每月監測指標分析-個案管理人員'!$A$4</c:f>
              <c:strCache>
                <c:ptCount val="1"/>
                <c:pt idx="0">
                  <c:v>申報服務案量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'每月監測指標分析-個案管理人員'!$D$4:$O$4</c:f>
              <c:numCache>
                <c:formatCode>General</c:formatCode>
                <c:ptCount val="12"/>
                <c:pt idx="0">
                  <c:v>3756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8EDD-4962-B37F-09C4AC2711B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8342064"/>
        <c:axId val="426991928"/>
      </c:lineChart>
      <c:catAx>
        <c:axId val="42834206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6991928"/>
        <c:crosses val="autoZero"/>
        <c:auto val="1"/>
        <c:lblAlgn val="ctr"/>
        <c:lblOffset val="100"/>
        <c:noMultiLvlLbl val="0"/>
      </c:catAx>
      <c:valAx>
        <c:axId val="4269919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834206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'每月監測指標分析-個案管理人員'!$A$7</c:f>
              <c:strCache>
                <c:ptCount val="1"/>
                <c:pt idx="0">
                  <c:v>計畫核退筆數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'每月監測指標分析-個案管理人員'!$D$7:$O$7</c:f>
              <c:numCache>
                <c:formatCode>General</c:formatCode>
                <c:ptCount val="12"/>
                <c:pt idx="0">
                  <c:v>20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23-4A17-B6FB-E44D3AECDAD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429367024"/>
        <c:axId val="428357328"/>
      </c:lineChart>
      <c:catAx>
        <c:axId val="4293670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8357328"/>
        <c:crosses val="autoZero"/>
        <c:auto val="1"/>
        <c:lblAlgn val="ctr"/>
        <c:lblOffset val="100"/>
        <c:noMultiLvlLbl val="0"/>
      </c:catAx>
      <c:valAx>
        <c:axId val="4283573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4293670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'每月監測指標分析-個案管理人員'!$A$8</c:f>
              <c:strCache>
                <c:ptCount val="1"/>
                <c:pt idx="0">
                  <c:v>計畫逾期筆數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'每月監測指標分析-個案管理人員'!$D$8:$O$8</c:f>
              <c:numCache>
                <c:formatCode>General</c:formatCode>
                <c:ptCount val="12"/>
                <c:pt idx="0">
                  <c:v>4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0EE-46DB-A59B-9BDC8F5114E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142624"/>
        <c:axId val="189137528"/>
      </c:lineChart>
      <c:catAx>
        <c:axId val="18914262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37528"/>
        <c:crosses val="autoZero"/>
        <c:auto val="1"/>
        <c:lblAlgn val="ctr"/>
        <c:lblOffset val="100"/>
        <c:noMultiLvlLbl val="0"/>
      </c:catAx>
      <c:valAx>
        <c:axId val="18913752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4262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strRef>
              <c:f>'每月監測指標分析-個案管理人員'!$A$9</c:f>
              <c:strCache>
                <c:ptCount val="1"/>
                <c:pt idx="0">
                  <c:v>家照轉介數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'每月監測指標分析-個案管理人員'!$D$9:$O$9</c:f>
              <c:numCache>
                <c:formatCode>General</c:formatCode>
                <c:ptCount val="12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E8B-4A7E-AD3E-BBC965515F0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138704"/>
        <c:axId val="189144584"/>
      </c:lineChart>
      <c:catAx>
        <c:axId val="189138704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44584"/>
        <c:crosses val="autoZero"/>
        <c:auto val="1"/>
        <c:lblAlgn val="ctr"/>
        <c:lblOffset val="100"/>
        <c:noMultiLvlLbl val="0"/>
      </c:catAx>
      <c:valAx>
        <c:axId val="18914458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38704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zh-TW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zh-TW"/>
        </a:p>
      </c:txPr>
    </c:title>
    <c:autoTitleDeleted val="0"/>
    <c:plotArea>
      <c:layout>
        <c:manualLayout>
          <c:layoutTarget val="inner"/>
          <c:xMode val="edge"/>
          <c:yMode val="edge"/>
          <c:x val="9.7136482939632549E-2"/>
          <c:y val="0.2000925925925926"/>
          <c:w val="0.90286351706036749"/>
          <c:h val="0.71565616797900267"/>
        </c:manualLayout>
      </c:layout>
      <c:lineChart>
        <c:grouping val="standard"/>
        <c:varyColors val="0"/>
        <c:ser>
          <c:idx val="0"/>
          <c:order val="0"/>
          <c:tx>
            <c:strRef>
              <c:f>'每月監測指標分析-個案管理人員'!$A$5</c:f>
              <c:strCache>
                <c:ptCount val="1"/>
                <c:pt idx="0">
                  <c:v>個管人數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zh-TW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val>
            <c:numRef>
              <c:f>'每月監測指標分析-個案管理人員'!$D$5:$O$5</c:f>
              <c:numCache>
                <c:formatCode>General</c:formatCode>
                <c:ptCount val="12"/>
                <c:pt idx="0">
                  <c:v>37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B9A8-48E2-AA77-39C0C707A9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89144192"/>
        <c:axId val="189143408"/>
      </c:lineChart>
      <c:catAx>
        <c:axId val="1891441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43408"/>
        <c:crosses val="autoZero"/>
        <c:auto val="1"/>
        <c:lblAlgn val="ctr"/>
        <c:lblOffset val="100"/>
        <c:noMultiLvlLbl val="0"/>
      </c:catAx>
      <c:valAx>
        <c:axId val="18914340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zh-TW"/>
          </a:p>
        </c:txPr>
        <c:crossAx val="18914419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zh-TW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2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>
  <cs:dataPoint3D>
    <cs:lnRef idx="0"/>
    <cs:fillRef idx="1">
      <cs:styleClr val="auto"/>
    </cs:fillRef>
    <cs:effectRef idx="0"/>
    <cs:fontRef idx="minor">
      <a:schemeClr val="tx1"/>
    </cs:fontRef>
    <cs:spPr>
      <a:solidFill>
        <a:schemeClr val="phClr"/>
      </a:solidFill>
    </cs:spPr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solidFill>
        <a:schemeClr val="phClr"/>
      </a:solidFill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3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56370</xdr:colOff>
      <xdr:row>17</xdr:row>
      <xdr:rowOff>8606</xdr:rowOff>
    </xdr:from>
    <xdr:to>
      <xdr:col>5</xdr:col>
      <xdr:colOff>427619</xdr:colOff>
      <xdr:row>30</xdr:row>
      <xdr:rowOff>203497</xdr:rowOff>
    </xdr:to>
    <xdr:graphicFrame macro="">
      <xdr:nvGraphicFramePr>
        <xdr:cNvPr id="2" name="圖表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521962</xdr:colOff>
      <xdr:row>16</xdr:row>
      <xdr:rowOff>186322</xdr:rowOff>
    </xdr:from>
    <xdr:to>
      <xdr:col>11</xdr:col>
      <xdr:colOff>619536</xdr:colOff>
      <xdr:row>30</xdr:row>
      <xdr:rowOff>198764</xdr:rowOff>
    </xdr:to>
    <xdr:graphicFrame macro="">
      <xdr:nvGraphicFramePr>
        <xdr:cNvPr id="3" name="圖表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12</xdr:col>
      <xdr:colOff>47763</xdr:colOff>
      <xdr:row>16</xdr:row>
      <xdr:rowOff>185029</xdr:rowOff>
    </xdr:from>
    <xdr:to>
      <xdr:col>18</xdr:col>
      <xdr:colOff>145337</xdr:colOff>
      <xdr:row>30</xdr:row>
      <xdr:rowOff>197473</xdr:rowOff>
    </xdr:to>
    <xdr:graphicFrame macro="">
      <xdr:nvGraphicFramePr>
        <xdr:cNvPr id="4" name="圖表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73582</xdr:colOff>
      <xdr:row>31</xdr:row>
      <xdr:rowOff>114031</xdr:rowOff>
    </xdr:from>
    <xdr:to>
      <xdr:col>5</xdr:col>
      <xdr:colOff>449134</xdr:colOff>
      <xdr:row>45</xdr:row>
      <xdr:rowOff>126473</xdr:rowOff>
    </xdr:to>
    <xdr:graphicFrame macro="">
      <xdr:nvGraphicFramePr>
        <xdr:cNvPr id="5" name="圖表 4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5</xdr:col>
      <xdr:colOff>515289</xdr:colOff>
      <xdr:row>31</xdr:row>
      <xdr:rowOff>130168</xdr:rowOff>
    </xdr:from>
    <xdr:to>
      <xdr:col>11</xdr:col>
      <xdr:colOff>602536</xdr:colOff>
      <xdr:row>45</xdr:row>
      <xdr:rowOff>118510</xdr:rowOff>
    </xdr:to>
    <xdr:graphicFrame macro="">
      <xdr:nvGraphicFramePr>
        <xdr:cNvPr id="6" name="圖表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12</xdr:col>
      <xdr:colOff>93591</xdr:colOff>
      <xdr:row>31</xdr:row>
      <xdr:rowOff>181806</xdr:rowOff>
    </xdr:from>
    <xdr:to>
      <xdr:col>18</xdr:col>
      <xdr:colOff>232365</xdr:colOff>
      <xdr:row>45</xdr:row>
      <xdr:rowOff>33350</xdr:rowOff>
    </xdr:to>
    <xdr:graphicFrame macro="">
      <xdr:nvGraphicFramePr>
        <xdr:cNvPr id="7" name="圖表 6">
          <a:extLst>
            <a:ext uri="{FF2B5EF4-FFF2-40B4-BE49-F238E27FC236}">
              <a16:creationId xmlns:a16="http://schemas.microsoft.com/office/drawing/2014/main" id="{115F380A-5FF9-44D9-AA2C-DC961123CB6C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佈景主題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filterMode="1">
    <pageSetUpPr fitToPage="1"/>
  </sheetPr>
  <dimension ref="A1:CC50"/>
  <sheetViews>
    <sheetView tabSelected="1" topLeftCell="A5" zoomScale="70" zoomScaleNormal="70" workbookViewId="0">
      <pane xSplit="9" ySplit="6" topLeftCell="J11" activePane="bottomRight" state="frozen"/>
      <selection activeCell="A5" sqref="A5"/>
      <selection pane="topRight" activeCell="J5" sqref="J5"/>
      <selection pane="bottomLeft" activeCell="A11" sqref="A11"/>
      <selection pane="bottomRight" activeCell="N24" sqref="N24"/>
    </sheetView>
  </sheetViews>
  <sheetFormatPr defaultColWidth="8.75" defaultRowHeight="15.75" x14ac:dyDescent="0.25"/>
  <cols>
    <col min="1" max="1" width="13" style="4" bestFit="1" customWidth="1"/>
    <col min="2" max="2" width="11.25" style="4" bestFit="1" customWidth="1"/>
    <col min="3" max="3" width="11" style="4" customWidth="1"/>
    <col min="4" max="4" width="10.875" style="4" customWidth="1"/>
    <col min="5" max="5" width="10.25" style="4" customWidth="1"/>
    <col min="6" max="7" width="10.75" style="4" customWidth="1"/>
    <col min="8" max="8" width="8.375" style="4" customWidth="1"/>
    <col min="9" max="9" width="8.625" style="4" customWidth="1"/>
    <col min="10" max="10" width="10.875" style="4" customWidth="1"/>
    <col min="11" max="11" width="10.25" style="4" customWidth="1"/>
    <col min="12" max="13" width="10.75" style="4" customWidth="1"/>
    <col min="14" max="15" width="8.375" style="4" customWidth="1"/>
    <col min="16" max="19" width="10.375" style="4" customWidth="1"/>
    <col min="20" max="21" width="8.375" style="4" customWidth="1"/>
    <col min="22" max="25" width="10.375" style="4" customWidth="1"/>
    <col min="26" max="27" width="8.375" style="4" customWidth="1"/>
    <col min="28" max="31" width="10.375" style="4" customWidth="1"/>
    <col min="32" max="33" width="8.375" style="4" customWidth="1"/>
    <col min="34" max="37" width="10.375" style="4" customWidth="1"/>
    <col min="38" max="38" width="8.375" style="4" customWidth="1"/>
    <col min="39" max="39" width="15.625" style="4" customWidth="1"/>
    <col min="40" max="43" width="10.375" style="4" customWidth="1"/>
    <col min="44" max="45" width="8.375" style="4" customWidth="1"/>
    <col min="46" max="49" width="10.375" style="4" customWidth="1"/>
    <col min="50" max="51" width="8.375" style="4" customWidth="1"/>
    <col min="52" max="55" width="10.375" style="4" customWidth="1"/>
    <col min="56" max="57" width="8.375" style="4" customWidth="1"/>
    <col min="58" max="61" width="10.375" style="4" customWidth="1"/>
    <col min="62" max="63" width="8.375" style="4" customWidth="1"/>
    <col min="64" max="67" width="10.375" style="4" customWidth="1"/>
    <col min="68" max="69" width="8.375" style="4" customWidth="1"/>
    <col min="70" max="73" width="10.375" style="4" customWidth="1"/>
    <col min="74" max="75" width="8.375" style="4" customWidth="1"/>
    <col min="76" max="79" width="10.375" style="4" customWidth="1"/>
    <col min="80" max="81" width="8.375" style="4" customWidth="1"/>
    <col min="82" max="83" width="8.75" style="4" customWidth="1"/>
    <col min="84" max="16384" width="8.75" style="4"/>
  </cols>
  <sheetData>
    <row r="1" spans="1:81" ht="27" x14ac:dyDescent="0.25">
      <c r="A1" s="31" t="s">
        <v>92</v>
      </c>
      <c r="B1" s="32"/>
      <c r="C1" s="32"/>
      <c r="D1" s="32"/>
      <c r="E1" s="32"/>
      <c r="F1" s="32"/>
      <c r="G1" s="32"/>
      <c r="H1" s="32"/>
      <c r="I1" s="32"/>
      <c r="J1" s="32"/>
      <c r="K1" s="32"/>
      <c r="L1" s="32"/>
      <c r="M1" s="32"/>
      <c r="N1" s="32"/>
      <c r="O1" s="32"/>
      <c r="P1" s="32"/>
      <c r="Q1" s="32"/>
      <c r="R1" s="32"/>
      <c r="S1" s="32"/>
      <c r="T1" s="32"/>
      <c r="U1" s="32"/>
      <c r="V1" s="33"/>
    </row>
    <row r="2" spans="1:81" ht="20.25" x14ac:dyDescent="0.25">
      <c r="A2" s="53" t="s">
        <v>64</v>
      </c>
      <c r="B2" s="41"/>
      <c r="C2" s="41" t="s">
        <v>65</v>
      </c>
      <c r="D2" s="41"/>
      <c r="E2" s="41"/>
      <c r="F2" s="41"/>
      <c r="G2" s="41"/>
      <c r="H2" s="41"/>
      <c r="I2" s="41"/>
      <c r="J2" s="41"/>
      <c r="K2" s="34" t="s">
        <v>61</v>
      </c>
      <c r="L2" s="35"/>
      <c r="M2" s="35"/>
      <c r="N2" s="35"/>
      <c r="O2" s="35"/>
      <c r="P2" s="36"/>
      <c r="Q2" s="34" t="s">
        <v>63</v>
      </c>
      <c r="R2" s="36"/>
      <c r="S2" s="41" t="s">
        <v>62</v>
      </c>
      <c r="T2" s="41"/>
      <c r="U2" s="34"/>
      <c r="V2" s="42"/>
    </row>
    <row r="3" spans="1:81" ht="18.75" x14ac:dyDescent="0.25">
      <c r="A3" s="54" t="s">
        <v>3</v>
      </c>
      <c r="B3" s="38"/>
      <c r="C3" s="38" t="s">
        <v>68</v>
      </c>
      <c r="D3" s="38"/>
      <c r="E3" s="38"/>
      <c r="F3" s="38"/>
      <c r="G3" s="38"/>
      <c r="H3" s="38"/>
      <c r="I3" s="38"/>
      <c r="J3" s="38"/>
      <c r="K3" s="38" t="s">
        <v>79</v>
      </c>
      <c r="L3" s="38"/>
      <c r="M3" s="38"/>
      <c r="N3" s="38"/>
      <c r="O3" s="38"/>
      <c r="P3" s="38"/>
      <c r="Q3" s="38" t="s">
        <v>55</v>
      </c>
      <c r="R3" s="38"/>
      <c r="S3" s="38" t="s">
        <v>55</v>
      </c>
      <c r="T3" s="38"/>
      <c r="U3" s="39"/>
      <c r="V3" s="40"/>
    </row>
    <row r="4" spans="1:81" ht="18.75" x14ac:dyDescent="0.25">
      <c r="A4" s="54" t="s">
        <v>4</v>
      </c>
      <c r="B4" s="38"/>
      <c r="C4" s="56" t="s">
        <v>93</v>
      </c>
      <c r="D4" s="56"/>
      <c r="E4" s="56"/>
      <c r="F4" s="56"/>
      <c r="G4" s="56"/>
      <c r="H4" s="56"/>
      <c r="I4" s="56"/>
      <c r="J4" s="56"/>
      <c r="K4" s="38" t="s">
        <v>73</v>
      </c>
      <c r="L4" s="38"/>
      <c r="M4" s="38"/>
      <c r="N4" s="38"/>
      <c r="O4" s="38"/>
      <c r="P4" s="38"/>
      <c r="Q4" s="38" t="s">
        <v>18</v>
      </c>
      <c r="R4" s="38"/>
      <c r="S4" s="38" t="s">
        <v>95</v>
      </c>
      <c r="T4" s="38"/>
      <c r="U4" s="39"/>
      <c r="V4" s="40"/>
    </row>
    <row r="5" spans="1:81" ht="18.75" x14ac:dyDescent="0.25">
      <c r="A5" s="54" t="s">
        <v>66</v>
      </c>
      <c r="B5" s="38"/>
      <c r="C5" s="56" t="s">
        <v>67</v>
      </c>
      <c r="D5" s="56"/>
      <c r="E5" s="56"/>
      <c r="F5" s="56"/>
      <c r="G5" s="56"/>
      <c r="H5" s="56"/>
      <c r="I5" s="56"/>
      <c r="J5" s="56"/>
      <c r="K5" s="38" t="s">
        <v>69</v>
      </c>
      <c r="L5" s="38"/>
      <c r="M5" s="38"/>
      <c r="N5" s="38"/>
      <c r="O5" s="38"/>
      <c r="P5" s="38"/>
      <c r="Q5" s="38" t="s">
        <v>99</v>
      </c>
      <c r="R5" s="38"/>
      <c r="S5" s="38" t="s">
        <v>96</v>
      </c>
      <c r="T5" s="38"/>
      <c r="U5" s="39"/>
      <c r="V5" s="40"/>
    </row>
    <row r="6" spans="1:81" ht="18.75" x14ac:dyDescent="0.25">
      <c r="A6" s="54" t="s">
        <v>71</v>
      </c>
      <c r="B6" s="38"/>
      <c r="C6" s="38" t="s">
        <v>72</v>
      </c>
      <c r="D6" s="38"/>
      <c r="E6" s="38"/>
      <c r="F6" s="38"/>
      <c r="G6" s="38"/>
      <c r="H6" s="38"/>
      <c r="I6" s="38"/>
      <c r="J6" s="38"/>
      <c r="K6" s="38" t="s">
        <v>74</v>
      </c>
      <c r="L6" s="38"/>
      <c r="M6" s="38"/>
      <c r="N6" s="38"/>
      <c r="O6" s="38"/>
      <c r="P6" s="38"/>
      <c r="Q6" s="38" t="s">
        <v>19</v>
      </c>
      <c r="R6" s="38"/>
      <c r="S6" s="38" t="s">
        <v>96</v>
      </c>
      <c r="T6" s="38"/>
      <c r="U6" s="39"/>
      <c r="V6" s="40"/>
    </row>
    <row r="7" spans="1:81" ht="19.5" thickBot="1" x14ac:dyDescent="0.3">
      <c r="A7" s="55" t="s">
        <v>75</v>
      </c>
      <c r="B7" s="43"/>
      <c r="C7" s="43" t="s">
        <v>76</v>
      </c>
      <c r="D7" s="43"/>
      <c r="E7" s="43"/>
      <c r="F7" s="43"/>
      <c r="G7" s="43"/>
      <c r="H7" s="43"/>
      <c r="I7" s="43"/>
      <c r="J7" s="43"/>
      <c r="K7" s="43" t="s">
        <v>77</v>
      </c>
      <c r="L7" s="43"/>
      <c r="M7" s="43"/>
      <c r="N7" s="43"/>
      <c r="O7" s="43"/>
      <c r="P7" s="43"/>
      <c r="Q7" s="43" t="s">
        <v>134</v>
      </c>
      <c r="R7" s="43"/>
      <c r="S7" s="43" t="s">
        <v>78</v>
      </c>
      <c r="T7" s="43"/>
      <c r="U7" s="44"/>
      <c r="V7" s="45"/>
    </row>
    <row r="8" spans="1:81" ht="20.25" x14ac:dyDescent="0.25">
      <c r="A8" s="9"/>
      <c r="B8" s="9"/>
      <c r="C8" s="9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  <c r="P8" s="7"/>
      <c r="AM8" s="8"/>
      <c r="AY8" s="8"/>
      <c r="BK8" s="8"/>
      <c r="BW8" s="8"/>
    </row>
    <row r="9" spans="1:81" ht="16.5" x14ac:dyDescent="0.25">
      <c r="A9" s="37" t="s">
        <v>0</v>
      </c>
      <c r="B9" s="37" t="s">
        <v>1</v>
      </c>
      <c r="C9" s="37" t="s">
        <v>17</v>
      </c>
      <c r="D9" s="30" t="s">
        <v>82</v>
      </c>
      <c r="E9" s="30"/>
      <c r="F9" s="30"/>
      <c r="G9" s="30"/>
      <c r="H9" s="30"/>
      <c r="I9" s="30"/>
      <c r="J9" s="51" t="s">
        <v>2</v>
      </c>
      <c r="K9" s="51"/>
      <c r="L9" s="51"/>
      <c r="M9" s="51"/>
      <c r="N9" s="51"/>
      <c r="O9" s="52"/>
      <c r="P9" s="46" t="s">
        <v>46</v>
      </c>
      <c r="Q9" s="47"/>
      <c r="R9" s="47"/>
      <c r="S9" s="47"/>
      <c r="T9" s="47"/>
      <c r="U9" s="48"/>
      <c r="V9" s="50" t="s">
        <v>7</v>
      </c>
      <c r="W9" s="51"/>
      <c r="X9" s="51"/>
      <c r="Y9" s="51"/>
      <c r="Z9" s="51"/>
      <c r="AA9" s="52"/>
      <c r="AB9" s="46" t="s">
        <v>8</v>
      </c>
      <c r="AC9" s="47"/>
      <c r="AD9" s="47"/>
      <c r="AE9" s="47"/>
      <c r="AF9" s="47"/>
      <c r="AG9" s="48"/>
      <c r="AH9" s="50" t="s">
        <v>9</v>
      </c>
      <c r="AI9" s="51"/>
      <c r="AJ9" s="51"/>
      <c r="AK9" s="51"/>
      <c r="AL9" s="51"/>
      <c r="AM9" s="52"/>
      <c r="AN9" s="46" t="s">
        <v>10</v>
      </c>
      <c r="AO9" s="47"/>
      <c r="AP9" s="47"/>
      <c r="AQ9" s="47"/>
      <c r="AR9" s="47"/>
      <c r="AS9" s="48"/>
      <c r="AT9" s="50" t="s">
        <v>11</v>
      </c>
      <c r="AU9" s="51"/>
      <c r="AV9" s="51"/>
      <c r="AW9" s="51"/>
      <c r="AX9" s="51"/>
      <c r="AY9" s="52"/>
      <c r="AZ9" s="46" t="s">
        <v>12</v>
      </c>
      <c r="BA9" s="47"/>
      <c r="BB9" s="47"/>
      <c r="BC9" s="47"/>
      <c r="BD9" s="47"/>
      <c r="BE9" s="48"/>
      <c r="BF9" s="50" t="s">
        <v>13</v>
      </c>
      <c r="BG9" s="51"/>
      <c r="BH9" s="51"/>
      <c r="BI9" s="51"/>
      <c r="BJ9" s="51"/>
      <c r="BK9" s="52"/>
      <c r="BL9" s="46" t="s">
        <v>14</v>
      </c>
      <c r="BM9" s="47"/>
      <c r="BN9" s="47"/>
      <c r="BO9" s="47"/>
      <c r="BP9" s="47"/>
      <c r="BQ9" s="48"/>
      <c r="BR9" s="50" t="s">
        <v>15</v>
      </c>
      <c r="BS9" s="51"/>
      <c r="BT9" s="51"/>
      <c r="BU9" s="51"/>
      <c r="BV9" s="51"/>
      <c r="BW9" s="52"/>
      <c r="BX9" s="49" t="s">
        <v>16</v>
      </c>
      <c r="BY9" s="49"/>
      <c r="BZ9" s="49"/>
      <c r="CA9" s="49"/>
      <c r="CB9" s="49"/>
      <c r="CC9" s="49"/>
    </row>
    <row r="10" spans="1:81" ht="33" x14ac:dyDescent="0.25">
      <c r="A10" s="37"/>
      <c r="B10" s="37"/>
      <c r="C10" s="37"/>
      <c r="D10" s="17" t="s">
        <v>56</v>
      </c>
      <c r="E10" s="17" t="s">
        <v>59</v>
      </c>
      <c r="F10" s="17" t="s">
        <v>57</v>
      </c>
      <c r="G10" s="17" t="s">
        <v>70</v>
      </c>
      <c r="H10" s="17" t="s">
        <v>80</v>
      </c>
      <c r="I10" s="17" t="s">
        <v>89</v>
      </c>
      <c r="J10" s="15" t="s">
        <v>56</v>
      </c>
      <c r="K10" s="11" t="s">
        <v>59</v>
      </c>
      <c r="L10" s="11" t="s">
        <v>57</v>
      </c>
      <c r="M10" s="11" t="s">
        <v>70</v>
      </c>
      <c r="N10" s="11" t="s">
        <v>80</v>
      </c>
      <c r="O10" s="11" t="s">
        <v>89</v>
      </c>
      <c r="P10" s="13" t="s">
        <v>56</v>
      </c>
      <c r="Q10" s="13" t="s">
        <v>59</v>
      </c>
      <c r="R10" s="13" t="s">
        <v>57</v>
      </c>
      <c r="S10" s="13" t="s">
        <v>58</v>
      </c>
      <c r="T10" s="13" t="s">
        <v>60</v>
      </c>
      <c r="U10" s="13" t="s">
        <v>90</v>
      </c>
      <c r="V10" s="11" t="s">
        <v>56</v>
      </c>
      <c r="W10" s="11" t="s">
        <v>59</v>
      </c>
      <c r="X10" s="11" t="s">
        <v>57</v>
      </c>
      <c r="Y10" s="11" t="s">
        <v>58</v>
      </c>
      <c r="Z10" s="11" t="s">
        <v>60</v>
      </c>
      <c r="AA10" s="11" t="s">
        <v>89</v>
      </c>
      <c r="AB10" s="13" t="s">
        <v>56</v>
      </c>
      <c r="AC10" s="13" t="s">
        <v>59</v>
      </c>
      <c r="AD10" s="13" t="s">
        <v>57</v>
      </c>
      <c r="AE10" s="13" t="s">
        <v>58</v>
      </c>
      <c r="AF10" s="13" t="s">
        <v>60</v>
      </c>
      <c r="AG10" s="13" t="s">
        <v>90</v>
      </c>
      <c r="AH10" s="11" t="s">
        <v>56</v>
      </c>
      <c r="AI10" s="11" t="s">
        <v>59</v>
      </c>
      <c r="AJ10" s="11" t="s">
        <v>57</v>
      </c>
      <c r="AK10" s="11" t="s">
        <v>58</v>
      </c>
      <c r="AL10" s="11" t="s">
        <v>60</v>
      </c>
      <c r="AM10" s="11" t="s">
        <v>89</v>
      </c>
      <c r="AN10" s="13" t="s">
        <v>56</v>
      </c>
      <c r="AO10" s="13" t="s">
        <v>59</v>
      </c>
      <c r="AP10" s="13" t="s">
        <v>57</v>
      </c>
      <c r="AQ10" s="13" t="s">
        <v>58</v>
      </c>
      <c r="AR10" s="13" t="s">
        <v>60</v>
      </c>
      <c r="AS10" s="13" t="s">
        <v>90</v>
      </c>
      <c r="AT10" s="11" t="s">
        <v>56</v>
      </c>
      <c r="AU10" s="11" t="s">
        <v>59</v>
      </c>
      <c r="AV10" s="11" t="s">
        <v>57</v>
      </c>
      <c r="AW10" s="11" t="s">
        <v>58</v>
      </c>
      <c r="AX10" s="11" t="s">
        <v>60</v>
      </c>
      <c r="AY10" s="11" t="s">
        <v>89</v>
      </c>
      <c r="AZ10" s="13" t="s">
        <v>56</v>
      </c>
      <c r="BA10" s="13" t="s">
        <v>59</v>
      </c>
      <c r="BB10" s="13" t="s">
        <v>57</v>
      </c>
      <c r="BC10" s="13" t="s">
        <v>58</v>
      </c>
      <c r="BD10" s="13" t="s">
        <v>60</v>
      </c>
      <c r="BE10" s="13" t="s">
        <v>90</v>
      </c>
      <c r="BF10" s="11" t="s">
        <v>56</v>
      </c>
      <c r="BG10" s="11" t="s">
        <v>59</v>
      </c>
      <c r="BH10" s="11" t="s">
        <v>57</v>
      </c>
      <c r="BI10" s="11" t="s">
        <v>58</v>
      </c>
      <c r="BJ10" s="11" t="s">
        <v>60</v>
      </c>
      <c r="BK10" s="11" t="s">
        <v>89</v>
      </c>
      <c r="BL10" s="13" t="s">
        <v>56</v>
      </c>
      <c r="BM10" s="13" t="s">
        <v>59</v>
      </c>
      <c r="BN10" s="13" t="s">
        <v>57</v>
      </c>
      <c r="BO10" s="13" t="s">
        <v>58</v>
      </c>
      <c r="BP10" s="13" t="s">
        <v>60</v>
      </c>
      <c r="BQ10" s="13" t="s">
        <v>90</v>
      </c>
      <c r="BR10" s="11" t="s">
        <v>56</v>
      </c>
      <c r="BS10" s="11" t="s">
        <v>59</v>
      </c>
      <c r="BT10" s="11" t="s">
        <v>57</v>
      </c>
      <c r="BU10" s="11" t="s">
        <v>58</v>
      </c>
      <c r="BV10" s="11" t="s">
        <v>60</v>
      </c>
      <c r="BW10" s="11" t="s">
        <v>89</v>
      </c>
      <c r="BX10" s="13" t="s">
        <v>56</v>
      </c>
      <c r="BY10" s="13" t="s">
        <v>59</v>
      </c>
      <c r="BZ10" s="13" t="s">
        <v>57</v>
      </c>
      <c r="CA10" s="13" t="s">
        <v>58</v>
      </c>
      <c r="CB10" s="13" t="s">
        <v>60</v>
      </c>
      <c r="CC10" s="13" t="s">
        <v>90</v>
      </c>
    </row>
    <row r="11" spans="1:81" x14ac:dyDescent="0.25">
      <c r="A11" s="5" t="s">
        <v>47</v>
      </c>
      <c r="B11" s="5" t="s">
        <v>135</v>
      </c>
      <c r="C11" s="5" t="s">
        <v>32</v>
      </c>
      <c r="D11" s="18">
        <f t="shared" ref="D11:D47" si="0">J11+P11+V11+AB11+AH11+AN11+AT11+AZ11+BF11+BL11+BR11+BX11</f>
        <v>13</v>
      </c>
      <c r="E11" s="18">
        <f>K11+Q11+W11+AC11+AI11+AO11+AU11+BA11+BG11+BM11+BS11+BY11</f>
        <v>139</v>
      </c>
      <c r="F11" s="18">
        <f t="shared" ref="F11:F22" si="1">L11+R11+X11+AD11+AJ11+AP11+AV11+BB11+BH11+BN11+BT11+BZ11</f>
        <v>0</v>
      </c>
      <c r="G11" s="18">
        <f t="shared" ref="G11:G22" si="2">M11+S11+Y11+AE11+AK11+AQ11+AW11+BC11+BI11+BO11+BU11+CA11</f>
        <v>0</v>
      </c>
      <c r="H11" s="18">
        <f t="shared" ref="H11:H22" si="3">N11+T11+Z11+AF11+AL11+AR11+AX11+BD11+BJ11+BP11+BV11+CB11</f>
        <v>0</v>
      </c>
      <c r="I11" s="18">
        <f t="shared" ref="I11:I22" si="4">O11+U11+AA11+AG11+AM11+AS11+AY11+BE11+BK11+BQ11+BW11+CC11</f>
        <v>4</v>
      </c>
      <c r="J11" s="16">
        <v>13</v>
      </c>
      <c r="K11" s="12">
        <v>139</v>
      </c>
      <c r="L11" s="12">
        <v>0</v>
      </c>
      <c r="M11" s="12">
        <v>0</v>
      </c>
      <c r="N11" s="12">
        <v>0</v>
      </c>
      <c r="O11" s="12">
        <v>4</v>
      </c>
      <c r="P11" s="14"/>
      <c r="Q11" s="14"/>
      <c r="R11" s="14"/>
      <c r="S11" s="14"/>
      <c r="T11" s="14"/>
      <c r="U11" s="14"/>
      <c r="V11" s="12"/>
      <c r="W11" s="12"/>
      <c r="X11" s="12"/>
      <c r="Y11" s="12"/>
      <c r="Z11" s="12"/>
      <c r="AA11" s="12"/>
      <c r="AB11" s="14"/>
      <c r="AC11" s="14"/>
      <c r="AD11" s="14"/>
      <c r="AE11" s="14"/>
      <c r="AF11" s="14"/>
      <c r="AG11" s="14"/>
      <c r="AH11" s="12"/>
      <c r="AI11" s="12"/>
      <c r="AJ11" s="12"/>
      <c r="AK11" s="12"/>
      <c r="AL11" s="12"/>
      <c r="AM11" s="12"/>
      <c r="AN11" s="14"/>
      <c r="AO11" s="14"/>
      <c r="AP11" s="14"/>
      <c r="AQ11" s="14"/>
      <c r="AR11" s="14"/>
      <c r="AS11" s="14"/>
      <c r="AT11" s="12"/>
      <c r="AU11" s="12"/>
      <c r="AV11" s="12"/>
      <c r="AW11" s="12"/>
      <c r="AX11" s="12"/>
      <c r="AY11" s="12"/>
      <c r="AZ11" s="14"/>
      <c r="BA11" s="14"/>
      <c r="BB11" s="14"/>
      <c r="BC11" s="14"/>
      <c r="BD11" s="14"/>
      <c r="BE11" s="14"/>
      <c r="BF11" s="12"/>
      <c r="BG11" s="12"/>
      <c r="BH11" s="12"/>
      <c r="BI11" s="12"/>
      <c r="BJ11" s="12"/>
      <c r="BK11" s="12"/>
      <c r="BL11" s="14"/>
      <c r="BM11" s="14"/>
      <c r="BN11" s="14"/>
      <c r="BO11" s="14"/>
      <c r="BP11" s="14"/>
      <c r="BQ11" s="14"/>
      <c r="BR11" s="12"/>
      <c r="BS11" s="12"/>
      <c r="BT11" s="12"/>
      <c r="BU11" s="12"/>
      <c r="BV11" s="12"/>
      <c r="BW11" s="12"/>
      <c r="BX11" s="14"/>
      <c r="BY11" s="14"/>
      <c r="BZ11" s="14"/>
      <c r="CA11" s="14"/>
      <c r="CB11" s="14"/>
      <c r="CC11" s="14"/>
    </row>
    <row r="12" spans="1:81" x14ac:dyDescent="0.25">
      <c r="A12" s="27" t="s">
        <v>34</v>
      </c>
      <c r="B12" s="27" t="s">
        <v>108</v>
      </c>
      <c r="C12" s="27" t="s">
        <v>32</v>
      </c>
      <c r="D12" s="18">
        <f t="shared" ref="D12" si="5">J12+P12+V12+AB12+AH12+AN12+AT12+AZ12+BF12+BL12+BR12+BX12</f>
        <v>9</v>
      </c>
      <c r="E12" s="18">
        <f t="shared" ref="E12" si="6">K12+Q12+W12+AC12+AI12+AO12+AU12+BA12+BG12+BM12+BS12+BY12</f>
        <v>125</v>
      </c>
      <c r="F12" s="18">
        <f t="shared" ref="F12" si="7">L12+R12+X12+AD12+AJ12+AP12+AV12+BB12+BH12+BN12+BT12+BZ12</f>
        <v>1</v>
      </c>
      <c r="G12" s="18">
        <f t="shared" ref="G12" si="8">M12+S12+Y12+AE12+AK12+AQ12+AW12+BC12+BI12+BO12+BU12+CA12</f>
        <v>0</v>
      </c>
      <c r="H12" s="18">
        <f t="shared" ref="H12" si="9">N12+T12+Z12+AF12+AL12+AR12+AX12+BD12+BJ12+BP12+BV12+CB12</f>
        <v>0</v>
      </c>
      <c r="I12" s="18">
        <f t="shared" ref="I12" si="10">O12+U12+AA12+AG12+AM12+AS12+AY12+BE12+BK12+BQ12+BW12+CC12</f>
        <v>0</v>
      </c>
      <c r="J12" s="16">
        <v>9</v>
      </c>
      <c r="K12" s="12">
        <v>125</v>
      </c>
      <c r="L12" s="12">
        <v>1</v>
      </c>
      <c r="M12" s="12">
        <v>0</v>
      </c>
      <c r="N12" s="12">
        <v>0</v>
      </c>
      <c r="O12" s="12">
        <v>0</v>
      </c>
      <c r="P12" s="14"/>
      <c r="Q12" s="14"/>
      <c r="R12" s="14"/>
      <c r="S12" s="14"/>
      <c r="T12" s="14"/>
      <c r="U12" s="14"/>
      <c r="V12" s="12"/>
      <c r="W12" s="12"/>
      <c r="X12" s="12"/>
      <c r="Y12" s="12"/>
      <c r="Z12" s="12"/>
      <c r="AA12" s="12"/>
      <c r="AB12" s="14"/>
      <c r="AC12" s="14"/>
      <c r="AD12" s="14"/>
      <c r="AE12" s="14"/>
      <c r="AF12" s="14"/>
      <c r="AG12" s="14"/>
      <c r="AH12" s="12"/>
      <c r="AI12" s="12"/>
      <c r="AJ12" s="12"/>
      <c r="AK12" s="12"/>
      <c r="AL12" s="12"/>
      <c r="AM12" s="12"/>
      <c r="AN12" s="14"/>
      <c r="AO12" s="14"/>
      <c r="AP12" s="14"/>
      <c r="AQ12" s="14"/>
      <c r="AR12" s="14"/>
      <c r="AS12" s="14"/>
      <c r="AT12" s="12"/>
      <c r="AU12" s="12"/>
      <c r="AV12" s="12"/>
      <c r="AW12" s="12"/>
      <c r="AX12" s="12"/>
      <c r="AY12" s="12"/>
      <c r="AZ12" s="14"/>
      <c r="BA12" s="14"/>
      <c r="BB12" s="14"/>
      <c r="BC12" s="14"/>
      <c r="BD12" s="14"/>
      <c r="BE12" s="14"/>
      <c r="BF12" s="12"/>
      <c r="BG12" s="12"/>
      <c r="BH12" s="12"/>
      <c r="BI12" s="12"/>
      <c r="BJ12" s="12"/>
      <c r="BK12" s="12"/>
      <c r="BL12" s="14"/>
      <c r="BM12" s="14"/>
      <c r="BN12" s="14"/>
      <c r="BO12" s="14"/>
      <c r="BP12" s="14"/>
      <c r="BQ12" s="14"/>
      <c r="BR12" s="12"/>
      <c r="BS12" s="12"/>
      <c r="BT12" s="12"/>
      <c r="BU12" s="12"/>
      <c r="BV12" s="12"/>
      <c r="BW12" s="12"/>
      <c r="BX12" s="14"/>
      <c r="BY12" s="14"/>
      <c r="BZ12" s="14"/>
      <c r="CA12" s="14"/>
      <c r="CB12" s="14"/>
      <c r="CC12" s="14"/>
    </row>
    <row r="13" spans="1:81" x14ac:dyDescent="0.25">
      <c r="A13" s="27" t="s">
        <v>34</v>
      </c>
      <c r="B13" s="28" t="s">
        <v>142</v>
      </c>
      <c r="C13" s="27" t="s">
        <v>32</v>
      </c>
      <c r="D13" s="18">
        <f t="shared" ref="D13" si="11">J13+P13+V13+AB13+AH13+AN13+AT13+AZ13+BF13+BL13+BR13+BX13</f>
        <v>5</v>
      </c>
      <c r="E13" s="18">
        <f t="shared" ref="E13" si="12">K13+Q13+W13+AC13+AI13+AO13+AU13+BA13+BG13+BM13+BS13+BY13</f>
        <v>4</v>
      </c>
      <c r="F13" s="18">
        <f t="shared" ref="F13" si="13">L13+R13+X13+AD13+AJ13+AP13+AV13+BB13+BH13+BN13+BT13+BZ13</f>
        <v>3</v>
      </c>
      <c r="G13" s="18">
        <f t="shared" ref="G13" si="14">M13+S13+Y13+AE13+AK13+AQ13+AW13+BC13+BI13+BO13+BU13+CA13</f>
        <v>0</v>
      </c>
      <c r="H13" s="18">
        <f t="shared" ref="H13" si="15">N13+T13+Z13+AF13+AL13+AR13+AX13+BD13+BJ13+BP13+BV13+CB13</f>
        <v>0</v>
      </c>
      <c r="I13" s="18">
        <f t="shared" ref="I13" si="16">O13+U13+AA13+AG13+AM13+AS13+AY13+BE13+BK13+BQ13+BW13+CC13</f>
        <v>2</v>
      </c>
      <c r="J13" s="16">
        <v>5</v>
      </c>
      <c r="K13" s="12">
        <v>4</v>
      </c>
      <c r="L13" s="12">
        <v>3</v>
      </c>
      <c r="M13" s="12">
        <v>0</v>
      </c>
      <c r="N13" s="12">
        <v>0</v>
      </c>
      <c r="O13" s="12">
        <v>2</v>
      </c>
      <c r="P13" s="14"/>
      <c r="Q13" s="14"/>
      <c r="R13" s="14"/>
      <c r="S13" s="14"/>
      <c r="T13" s="14"/>
      <c r="U13" s="14"/>
      <c r="V13" s="12"/>
      <c r="W13" s="12"/>
      <c r="X13" s="12"/>
      <c r="Y13" s="12"/>
      <c r="Z13" s="12"/>
      <c r="AA13" s="12"/>
      <c r="AB13" s="14"/>
      <c r="AC13" s="14"/>
      <c r="AD13" s="14"/>
      <c r="AE13" s="14"/>
      <c r="AF13" s="14"/>
      <c r="AG13" s="14"/>
      <c r="AH13" s="12"/>
      <c r="AI13" s="12"/>
      <c r="AJ13" s="12"/>
      <c r="AK13" s="12"/>
      <c r="AL13" s="12"/>
      <c r="AM13" s="12"/>
      <c r="AN13" s="14"/>
      <c r="AO13" s="14"/>
      <c r="AP13" s="14"/>
      <c r="AQ13" s="14"/>
      <c r="AR13" s="14"/>
      <c r="AS13" s="14"/>
      <c r="AT13" s="12"/>
      <c r="AU13" s="12"/>
      <c r="AV13" s="12"/>
      <c r="AW13" s="12"/>
      <c r="AX13" s="12"/>
      <c r="AY13" s="12"/>
      <c r="AZ13" s="14"/>
      <c r="BA13" s="14"/>
      <c r="BB13" s="14"/>
      <c r="BC13" s="14"/>
      <c r="BD13" s="14"/>
      <c r="BE13" s="14"/>
      <c r="BF13" s="12"/>
      <c r="BG13" s="12"/>
      <c r="BH13" s="12"/>
      <c r="BI13" s="12"/>
      <c r="BJ13" s="12"/>
      <c r="BK13" s="12"/>
      <c r="BL13" s="14"/>
      <c r="BM13" s="14"/>
      <c r="BN13" s="14"/>
      <c r="BO13" s="14"/>
      <c r="BP13" s="14"/>
      <c r="BQ13" s="14"/>
      <c r="BR13" s="12"/>
      <c r="BS13" s="12"/>
      <c r="BT13" s="12"/>
      <c r="BU13" s="12"/>
      <c r="BV13" s="12"/>
      <c r="BW13" s="12"/>
      <c r="BX13" s="14"/>
      <c r="BY13" s="14"/>
      <c r="BZ13" s="14"/>
      <c r="CA13" s="14"/>
      <c r="CB13" s="14"/>
      <c r="CC13" s="14"/>
    </row>
    <row r="14" spans="1:81" x14ac:dyDescent="0.25">
      <c r="A14" s="5" t="s">
        <v>35</v>
      </c>
      <c r="B14" s="5" t="s">
        <v>114</v>
      </c>
      <c r="C14" s="5" t="s">
        <v>32</v>
      </c>
      <c r="D14" s="18">
        <f t="shared" si="0"/>
        <v>4</v>
      </c>
      <c r="E14" s="18">
        <f t="shared" ref="E14:E22" si="17">K14+Q14+W14+AC14+AI14+AO14+AU14+BA14+BG14+BM14+BS14+BY14</f>
        <v>50</v>
      </c>
      <c r="F14" s="18">
        <f t="shared" si="1"/>
        <v>0</v>
      </c>
      <c r="G14" s="18">
        <f t="shared" si="2"/>
        <v>0</v>
      </c>
      <c r="H14" s="18">
        <f t="shared" si="3"/>
        <v>0</v>
      </c>
      <c r="I14" s="18">
        <f t="shared" si="4"/>
        <v>0</v>
      </c>
      <c r="J14" s="16">
        <v>4</v>
      </c>
      <c r="K14" s="12">
        <v>50</v>
      </c>
      <c r="L14" s="12">
        <v>0</v>
      </c>
      <c r="M14" s="12">
        <v>0</v>
      </c>
      <c r="N14" s="12">
        <v>0</v>
      </c>
      <c r="O14" s="12">
        <v>0</v>
      </c>
      <c r="P14" s="14"/>
      <c r="Q14" s="14"/>
      <c r="R14" s="14"/>
      <c r="S14" s="14"/>
      <c r="T14" s="14"/>
      <c r="U14" s="14"/>
      <c r="V14" s="12"/>
      <c r="W14" s="12"/>
      <c r="X14" s="12"/>
      <c r="Y14" s="12"/>
      <c r="Z14" s="12"/>
      <c r="AA14" s="12"/>
      <c r="AB14" s="14"/>
      <c r="AC14" s="14"/>
      <c r="AD14" s="14"/>
      <c r="AE14" s="14"/>
      <c r="AF14" s="14"/>
      <c r="AG14" s="14"/>
      <c r="AH14" s="12"/>
      <c r="AI14" s="12"/>
      <c r="AJ14" s="12"/>
      <c r="AK14" s="12"/>
      <c r="AL14" s="12"/>
      <c r="AM14" s="12"/>
      <c r="AN14" s="14"/>
      <c r="AO14" s="14"/>
      <c r="AP14" s="14"/>
      <c r="AQ14" s="14"/>
      <c r="AR14" s="14"/>
      <c r="AS14" s="14"/>
      <c r="AT14" s="12"/>
      <c r="AU14" s="12"/>
      <c r="AV14" s="12"/>
      <c r="AW14" s="12"/>
      <c r="AX14" s="12"/>
      <c r="AY14" s="12"/>
      <c r="AZ14" s="14"/>
      <c r="BA14" s="14"/>
      <c r="BB14" s="14"/>
      <c r="BC14" s="14"/>
      <c r="BD14" s="14"/>
      <c r="BE14" s="14"/>
      <c r="BF14" s="12"/>
      <c r="BG14" s="12"/>
      <c r="BH14" s="12"/>
      <c r="BI14" s="12"/>
      <c r="BJ14" s="12"/>
      <c r="BK14" s="12"/>
      <c r="BL14" s="14"/>
      <c r="BM14" s="14"/>
      <c r="BN14" s="14"/>
      <c r="BO14" s="14"/>
      <c r="BP14" s="14"/>
      <c r="BQ14" s="14"/>
      <c r="BR14" s="12"/>
      <c r="BS14" s="12"/>
      <c r="BT14" s="12"/>
      <c r="BU14" s="12"/>
      <c r="BV14" s="12"/>
      <c r="BW14" s="12"/>
      <c r="BX14" s="14"/>
      <c r="BY14" s="14"/>
      <c r="BZ14" s="14"/>
      <c r="CA14" s="14"/>
      <c r="CB14" s="14"/>
      <c r="CC14" s="14"/>
    </row>
    <row r="15" spans="1:81" x14ac:dyDescent="0.25">
      <c r="A15" s="5" t="s">
        <v>48</v>
      </c>
      <c r="B15" s="5" t="s">
        <v>115</v>
      </c>
      <c r="C15" s="5" t="s">
        <v>32</v>
      </c>
      <c r="D15" s="18">
        <f t="shared" si="0"/>
        <v>13</v>
      </c>
      <c r="E15" s="18">
        <f t="shared" si="17"/>
        <v>99</v>
      </c>
      <c r="F15" s="18">
        <f t="shared" si="1"/>
        <v>1</v>
      </c>
      <c r="G15" s="18">
        <f t="shared" si="2"/>
        <v>0</v>
      </c>
      <c r="H15" s="18">
        <f t="shared" si="3"/>
        <v>0</v>
      </c>
      <c r="I15" s="18">
        <f t="shared" si="4"/>
        <v>1</v>
      </c>
      <c r="J15" s="16">
        <v>13</v>
      </c>
      <c r="K15" s="12">
        <v>99</v>
      </c>
      <c r="L15" s="12">
        <v>1</v>
      </c>
      <c r="M15" s="12">
        <v>0</v>
      </c>
      <c r="N15" s="12">
        <v>0</v>
      </c>
      <c r="O15" s="12">
        <v>1</v>
      </c>
      <c r="P15" s="14"/>
      <c r="Q15" s="14"/>
      <c r="R15" s="14"/>
      <c r="S15" s="14"/>
      <c r="T15" s="14"/>
      <c r="U15" s="14"/>
      <c r="V15" s="12"/>
      <c r="W15" s="12"/>
      <c r="X15" s="12"/>
      <c r="Y15" s="12"/>
      <c r="Z15" s="12"/>
      <c r="AA15" s="12"/>
      <c r="AB15" s="14"/>
      <c r="AC15" s="14"/>
      <c r="AD15" s="14"/>
      <c r="AE15" s="14"/>
      <c r="AF15" s="14"/>
      <c r="AG15" s="14"/>
      <c r="AH15" s="12"/>
      <c r="AI15" s="12"/>
      <c r="AJ15" s="12"/>
      <c r="AK15" s="12"/>
      <c r="AL15" s="12"/>
      <c r="AM15" s="12"/>
      <c r="AN15" s="14"/>
      <c r="AO15" s="14"/>
      <c r="AP15" s="14"/>
      <c r="AQ15" s="14"/>
      <c r="AR15" s="14"/>
      <c r="AS15" s="14"/>
      <c r="AT15" s="12"/>
      <c r="AU15" s="12"/>
      <c r="AV15" s="12"/>
      <c r="AW15" s="12"/>
      <c r="AX15" s="12"/>
      <c r="AY15" s="12"/>
      <c r="AZ15" s="14"/>
      <c r="BA15" s="14"/>
      <c r="BB15" s="14"/>
      <c r="BC15" s="14"/>
      <c r="BD15" s="14"/>
      <c r="BE15" s="14"/>
      <c r="BF15" s="12"/>
      <c r="BG15" s="12"/>
      <c r="BH15" s="12"/>
      <c r="BI15" s="12"/>
      <c r="BJ15" s="12"/>
      <c r="BK15" s="12"/>
      <c r="BL15" s="14"/>
      <c r="BM15" s="14"/>
      <c r="BN15" s="14"/>
      <c r="BO15" s="14"/>
      <c r="BP15" s="14"/>
      <c r="BQ15" s="14"/>
      <c r="BR15" s="12"/>
      <c r="BS15" s="12"/>
      <c r="BT15" s="12"/>
      <c r="BU15" s="12"/>
      <c r="BV15" s="12"/>
      <c r="BW15" s="12"/>
      <c r="BX15" s="14"/>
      <c r="BY15" s="14"/>
      <c r="BZ15" s="14"/>
      <c r="CA15" s="14"/>
      <c r="CB15" s="14"/>
      <c r="CC15" s="14"/>
    </row>
    <row r="16" spans="1:81" x14ac:dyDescent="0.25">
      <c r="A16" s="5" t="s">
        <v>35</v>
      </c>
      <c r="B16" s="5" t="s">
        <v>116</v>
      </c>
      <c r="C16" s="5" t="s">
        <v>32</v>
      </c>
      <c r="D16" s="18">
        <f t="shared" ref="D16" si="18">J16+P16+V16+AB16+AH16+AN16+AT16+AZ16+BF16+BL16+BR16+BX16</f>
        <v>11</v>
      </c>
      <c r="E16" s="18">
        <f t="shared" ref="E16" si="19">K16+Q16+W16+AC16+AI16+AO16+AU16+BA16+BG16+BM16+BS16+BY16</f>
        <v>102</v>
      </c>
      <c r="F16" s="18">
        <f t="shared" ref="F16" si="20">L16+R16+X16+AD16+AJ16+AP16+AV16+BB16+BH16+BN16+BT16+BZ16</f>
        <v>0</v>
      </c>
      <c r="G16" s="18">
        <f t="shared" ref="G16" si="21">M16+S16+Y16+AE16+AK16+AQ16+AW16+BC16+BI16+BO16+BU16+CA16</f>
        <v>0</v>
      </c>
      <c r="H16" s="18">
        <f t="shared" ref="H16" si="22">N16+T16+Z16+AF16+AL16+AR16+AX16+BD16+BJ16+BP16+BV16+CB16</f>
        <v>0</v>
      </c>
      <c r="I16" s="18">
        <f t="shared" ref="I16" si="23">O16+U16+AA16+AG16+AM16+AS16+AY16+BE16+BK16+BQ16+BW16+CC16</f>
        <v>0</v>
      </c>
      <c r="J16" s="16">
        <v>11</v>
      </c>
      <c r="K16" s="12">
        <v>102</v>
      </c>
      <c r="L16" s="12">
        <v>0</v>
      </c>
      <c r="M16" s="12">
        <v>0</v>
      </c>
      <c r="N16" s="12">
        <v>0</v>
      </c>
      <c r="O16" s="12">
        <v>0</v>
      </c>
      <c r="P16" s="14"/>
      <c r="Q16" s="14"/>
      <c r="R16" s="14"/>
      <c r="S16" s="14"/>
      <c r="T16" s="14"/>
      <c r="U16" s="14"/>
      <c r="V16" s="12"/>
      <c r="W16" s="12"/>
      <c r="X16" s="12"/>
      <c r="Y16" s="12"/>
      <c r="Z16" s="12"/>
      <c r="AA16" s="12"/>
      <c r="AB16" s="14"/>
      <c r="AC16" s="14"/>
      <c r="AD16" s="14"/>
      <c r="AE16" s="14"/>
      <c r="AF16" s="14"/>
      <c r="AG16" s="14"/>
      <c r="AH16" s="12"/>
      <c r="AI16" s="12"/>
      <c r="AJ16" s="12"/>
      <c r="AK16" s="12"/>
      <c r="AL16" s="12"/>
      <c r="AM16" s="12"/>
      <c r="AN16" s="14"/>
      <c r="AO16" s="14"/>
      <c r="AP16" s="14"/>
      <c r="AQ16" s="14"/>
      <c r="AR16" s="14"/>
      <c r="AS16" s="14"/>
      <c r="AT16" s="12"/>
      <c r="AU16" s="12"/>
      <c r="AV16" s="12"/>
      <c r="AW16" s="12"/>
      <c r="AX16" s="12"/>
      <c r="AY16" s="12"/>
      <c r="AZ16" s="14"/>
      <c r="BA16" s="14"/>
      <c r="BB16" s="14"/>
      <c r="BC16" s="14"/>
      <c r="BD16" s="14"/>
      <c r="BE16" s="14"/>
      <c r="BF16" s="12"/>
      <c r="BG16" s="12"/>
      <c r="BH16" s="12"/>
      <c r="BI16" s="12"/>
      <c r="BJ16" s="12"/>
      <c r="BK16" s="12"/>
      <c r="BL16" s="14"/>
      <c r="BM16" s="14"/>
      <c r="BN16" s="14"/>
      <c r="BO16" s="14"/>
      <c r="BP16" s="14"/>
      <c r="BQ16" s="14"/>
      <c r="BR16" s="12"/>
      <c r="BS16" s="12"/>
      <c r="BT16" s="12"/>
      <c r="BU16" s="12"/>
      <c r="BV16" s="12"/>
      <c r="BW16" s="12"/>
      <c r="BX16" s="14"/>
      <c r="BY16" s="14"/>
      <c r="BZ16" s="14"/>
      <c r="CA16" s="14"/>
      <c r="CB16" s="14"/>
      <c r="CC16" s="14"/>
    </row>
    <row r="17" spans="1:81" x14ac:dyDescent="0.25">
      <c r="A17" s="5" t="s">
        <v>49</v>
      </c>
      <c r="B17" s="5" t="s">
        <v>117</v>
      </c>
      <c r="C17" s="5" t="s">
        <v>32</v>
      </c>
      <c r="D17" s="18">
        <f t="shared" si="0"/>
        <v>8</v>
      </c>
      <c r="E17" s="18">
        <f t="shared" si="17"/>
        <v>105</v>
      </c>
      <c r="F17" s="18">
        <f t="shared" si="1"/>
        <v>0</v>
      </c>
      <c r="G17" s="18">
        <f t="shared" si="2"/>
        <v>0</v>
      </c>
      <c r="H17" s="18">
        <f t="shared" si="3"/>
        <v>0</v>
      </c>
      <c r="I17" s="18">
        <f t="shared" si="4"/>
        <v>0</v>
      </c>
      <c r="J17" s="16">
        <v>8</v>
      </c>
      <c r="K17" s="12">
        <v>105</v>
      </c>
      <c r="L17" s="12">
        <v>0</v>
      </c>
      <c r="M17" s="12">
        <v>0</v>
      </c>
      <c r="N17" s="12">
        <v>0</v>
      </c>
      <c r="O17" s="12">
        <v>0</v>
      </c>
      <c r="P17" s="14"/>
      <c r="Q17" s="14"/>
      <c r="R17" s="14"/>
      <c r="S17" s="14"/>
      <c r="T17" s="14"/>
      <c r="U17" s="14"/>
      <c r="V17" s="12"/>
      <c r="W17" s="12"/>
      <c r="X17" s="12"/>
      <c r="Y17" s="12"/>
      <c r="Z17" s="12"/>
      <c r="AA17" s="12"/>
      <c r="AB17" s="14"/>
      <c r="AC17" s="14"/>
      <c r="AD17" s="14"/>
      <c r="AE17" s="14"/>
      <c r="AF17" s="14"/>
      <c r="AG17" s="14"/>
      <c r="AH17" s="12"/>
      <c r="AI17" s="12"/>
      <c r="AJ17" s="12"/>
      <c r="AK17" s="12"/>
      <c r="AL17" s="12"/>
      <c r="AM17" s="12"/>
      <c r="AN17" s="14"/>
      <c r="AO17" s="14"/>
      <c r="AP17" s="14"/>
      <c r="AQ17" s="14"/>
      <c r="AR17" s="14"/>
      <c r="AS17" s="14"/>
      <c r="AT17" s="12"/>
      <c r="AU17" s="12"/>
      <c r="AV17" s="12"/>
      <c r="AW17" s="12"/>
      <c r="AX17" s="12"/>
      <c r="AY17" s="12"/>
      <c r="AZ17" s="14"/>
      <c r="BA17" s="14"/>
      <c r="BB17" s="14"/>
      <c r="BC17" s="14"/>
      <c r="BD17" s="14"/>
      <c r="BE17" s="14"/>
      <c r="BF17" s="12"/>
      <c r="BG17" s="12"/>
      <c r="BH17" s="12"/>
      <c r="BI17" s="12"/>
      <c r="BJ17" s="12"/>
      <c r="BK17" s="12"/>
      <c r="BL17" s="14"/>
      <c r="BM17" s="14"/>
      <c r="BN17" s="14"/>
      <c r="BO17" s="14"/>
      <c r="BP17" s="14"/>
      <c r="BQ17" s="14"/>
      <c r="BR17" s="12"/>
      <c r="BS17" s="12"/>
      <c r="BT17" s="12"/>
      <c r="BU17" s="12"/>
      <c r="BV17" s="12"/>
      <c r="BW17" s="12"/>
      <c r="BX17" s="14"/>
      <c r="BY17" s="14"/>
      <c r="BZ17" s="14"/>
      <c r="CA17" s="14"/>
      <c r="CB17" s="14"/>
      <c r="CC17" s="14"/>
    </row>
    <row r="18" spans="1:81" x14ac:dyDescent="0.25">
      <c r="A18" s="5" t="s">
        <v>49</v>
      </c>
      <c r="B18" s="5" t="s">
        <v>118</v>
      </c>
      <c r="C18" s="23" t="s">
        <v>33</v>
      </c>
      <c r="D18" s="18">
        <f t="shared" si="0"/>
        <v>5</v>
      </c>
      <c r="E18" s="18">
        <f t="shared" si="17"/>
        <v>61</v>
      </c>
      <c r="F18" s="18">
        <f t="shared" si="1"/>
        <v>0</v>
      </c>
      <c r="G18" s="18">
        <f t="shared" si="2"/>
        <v>0</v>
      </c>
      <c r="H18" s="18">
        <f t="shared" si="3"/>
        <v>0</v>
      </c>
      <c r="I18" s="18">
        <f t="shared" si="4"/>
        <v>6</v>
      </c>
      <c r="J18" s="16">
        <v>5</v>
      </c>
      <c r="K18" s="12">
        <v>61</v>
      </c>
      <c r="L18" s="12">
        <v>0</v>
      </c>
      <c r="M18" s="12">
        <v>0</v>
      </c>
      <c r="N18" s="12">
        <v>0</v>
      </c>
      <c r="O18" s="12">
        <v>6</v>
      </c>
      <c r="P18" s="14"/>
      <c r="Q18" s="14"/>
      <c r="R18" s="14"/>
      <c r="S18" s="14"/>
      <c r="T18" s="14"/>
      <c r="U18" s="14"/>
      <c r="V18" s="12"/>
      <c r="W18" s="12"/>
      <c r="X18" s="12"/>
      <c r="Y18" s="12"/>
      <c r="Z18" s="12"/>
      <c r="AA18" s="12"/>
      <c r="AB18" s="14"/>
      <c r="AC18" s="14"/>
      <c r="AD18" s="14"/>
      <c r="AE18" s="14"/>
      <c r="AF18" s="14"/>
      <c r="AG18" s="14"/>
      <c r="AH18" s="12"/>
      <c r="AI18" s="12"/>
      <c r="AJ18" s="12"/>
      <c r="AK18" s="12"/>
      <c r="AL18" s="12"/>
      <c r="AM18" s="12"/>
      <c r="AN18" s="14"/>
      <c r="AO18" s="14"/>
      <c r="AP18" s="14"/>
      <c r="AQ18" s="14"/>
      <c r="AR18" s="14"/>
      <c r="AS18" s="14"/>
      <c r="AT18" s="12"/>
      <c r="AU18" s="12"/>
      <c r="AV18" s="12"/>
      <c r="AW18" s="12"/>
      <c r="AX18" s="12"/>
      <c r="AY18" s="12"/>
      <c r="AZ18" s="14"/>
      <c r="BA18" s="14"/>
      <c r="BB18" s="14"/>
      <c r="BC18" s="14"/>
      <c r="BD18" s="14"/>
      <c r="BE18" s="14"/>
      <c r="BF18" s="12"/>
      <c r="BG18" s="12"/>
      <c r="BH18" s="12"/>
      <c r="BI18" s="12"/>
      <c r="BJ18" s="12"/>
      <c r="BK18" s="12"/>
      <c r="BL18" s="14"/>
      <c r="BM18" s="14"/>
      <c r="BN18" s="14"/>
      <c r="BO18" s="14"/>
      <c r="BP18" s="14"/>
      <c r="BQ18" s="14"/>
      <c r="BR18" s="12"/>
      <c r="BS18" s="12"/>
      <c r="BT18" s="12"/>
      <c r="BU18" s="12"/>
      <c r="BV18" s="12"/>
      <c r="BW18" s="12"/>
      <c r="BX18" s="14"/>
      <c r="BY18" s="14"/>
      <c r="BZ18" s="14"/>
      <c r="CA18" s="14"/>
      <c r="CB18" s="14"/>
      <c r="CC18" s="14"/>
    </row>
    <row r="19" spans="1:81" x14ac:dyDescent="0.25">
      <c r="A19" s="5" t="s">
        <v>49</v>
      </c>
      <c r="B19" s="6" t="s">
        <v>119</v>
      </c>
      <c r="C19" s="5" t="s">
        <v>32</v>
      </c>
      <c r="D19" s="18">
        <f t="shared" si="0"/>
        <v>8</v>
      </c>
      <c r="E19" s="18">
        <f t="shared" si="17"/>
        <v>117</v>
      </c>
      <c r="F19" s="18">
        <f t="shared" si="1"/>
        <v>0</v>
      </c>
      <c r="G19" s="18">
        <f t="shared" si="2"/>
        <v>1</v>
      </c>
      <c r="H19" s="18">
        <f t="shared" si="3"/>
        <v>0</v>
      </c>
      <c r="I19" s="18">
        <f t="shared" si="4"/>
        <v>0</v>
      </c>
      <c r="J19" s="16">
        <v>8</v>
      </c>
      <c r="K19" s="12">
        <v>117</v>
      </c>
      <c r="L19" s="12">
        <v>0</v>
      </c>
      <c r="M19" s="12">
        <v>1</v>
      </c>
      <c r="N19" s="12">
        <v>0</v>
      </c>
      <c r="O19" s="12">
        <v>0</v>
      </c>
      <c r="P19" s="14"/>
      <c r="Q19" s="14"/>
      <c r="R19" s="14"/>
      <c r="S19" s="14"/>
      <c r="T19" s="14"/>
      <c r="U19" s="14"/>
      <c r="V19" s="12"/>
      <c r="W19" s="12"/>
      <c r="X19" s="12"/>
      <c r="Y19" s="12"/>
      <c r="Z19" s="12"/>
      <c r="AA19" s="12"/>
      <c r="AB19" s="14"/>
      <c r="AC19" s="14"/>
      <c r="AD19" s="14"/>
      <c r="AE19" s="14"/>
      <c r="AF19" s="14"/>
      <c r="AG19" s="14"/>
      <c r="AH19" s="12"/>
      <c r="AI19" s="12"/>
      <c r="AJ19" s="12"/>
      <c r="AK19" s="12"/>
      <c r="AL19" s="12"/>
      <c r="AM19" s="12"/>
      <c r="AN19" s="14"/>
      <c r="AO19" s="14"/>
      <c r="AP19" s="14"/>
      <c r="AQ19" s="14"/>
      <c r="AR19" s="14"/>
      <c r="AS19" s="14"/>
      <c r="AT19" s="12"/>
      <c r="AU19" s="12"/>
      <c r="AV19" s="12"/>
      <c r="AW19" s="12"/>
      <c r="AX19" s="12"/>
      <c r="AY19" s="12"/>
      <c r="AZ19" s="14"/>
      <c r="BA19" s="14"/>
      <c r="BB19" s="14"/>
      <c r="BC19" s="14"/>
      <c r="BD19" s="14"/>
      <c r="BE19" s="14"/>
      <c r="BF19" s="12"/>
      <c r="BG19" s="12"/>
      <c r="BH19" s="12"/>
      <c r="BI19" s="12"/>
      <c r="BJ19" s="12"/>
      <c r="BK19" s="12"/>
      <c r="BL19" s="14"/>
      <c r="BM19" s="14"/>
      <c r="BN19" s="14"/>
      <c r="BO19" s="14"/>
      <c r="BP19" s="14"/>
      <c r="BQ19" s="14"/>
      <c r="BR19" s="12"/>
      <c r="BS19" s="12"/>
      <c r="BT19" s="12"/>
      <c r="BU19" s="12"/>
      <c r="BV19" s="12"/>
      <c r="BW19" s="12"/>
      <c r="BX19" s="14"/>
      <c r="BY19" s="14"/>
      <c r="BZ19" s="14"/>
      <c r="CA19" s="14"/>
      <c r="CB19" s="14"/>
      <c r="CC19" s="14"/>
    </row>
    <row r="20" spans="1:81" x14ac:dyDescent="0.25">
      <c r="A20" s="5" t="s">
        <v>36</v>
      </c>
      <c r="B20" s="6" t="s">
        <v>130</v>
      </c>
      <c r="C20" s="5" t="s">
        <v>32</v>
      </c>
      <c r="D20" s="18">
        <f>J20+P20+V20+AB20+AH20+AN20+AT20+AZ20+BF20+BL20+BR20+BX20</f>
        <v>8</v>
      </c>
      <c r="E20" s="18">
        <f t="shared" si="17"/>
        <v>113</v>
      </c>
      <c r="F20" s="18">
        <f t="shared" si="1"/>
        <v>0</v>
      </c>
      <c r="G20" s="18">
        <f t="shared" si="2"/>
        <v>0</v>
      </c>
      <c r="H20" s="18">
        <f>N20+T20+Z20+AF20+AL20+AR20+AX20+BD20+BJ20+BP20+BV20+CB20</f>
        <v>0</v>
      </c>
      <c r="I20" s="18">
        <f t="shared" si="4"/>
        <v>0</v>
      </c>
      <c r="J20" s="16">
        <v>8</v>
      </c>
      <c r="K20" s="12">
        <v>113</v>
      </c>
      <c r="L20" s="12">
        <v>0</v>
      </c>
      <c r="M20" s="12">
        <v>0</v>
      </c>
      <c r="N20" s="12">
        <v>0</v>
      </c>
      <c r="O20" s="12">
        <v>0</v>
      </c>
      <c r="P20" s="14"/>
      <c r="Q20" s="14"/>
      <c r="R20" s="14"/>
      <c r="S20" s="14"/>
      <c r="T20" s="14"/>
      <c r="U20" s="14"/>
      <c r="V20" s="12"/>
      <c r="W20" s="12"/>
      <c r="X20" s="12"/>
      <c r="Y20" s="12"/>
      <c r="Z20" s="12"/>
      <c r="AA20" s="12"/>
      <c r="AB20" s="14"/>
      <c r="AC20" s="14"/>
      <c r="AD20" s="14"/>
      <c r="AE20" s="14"/>
      <c r="AF20" s="14"/>
      <c r="AG20" s="14"/>
      <c r="AH20" s="12"/>
      <c r="AI20" s="12"/>
      <c r="AJ20" s="12"/>
      <c r="AK20" s="12"/>
      <c r="AL20" s="12"/>
      <c r="AM20" s="12"/>
      <c r="AN20" s="14"/>
      <c r="AO20" s="14"/>
      <c r="AP20" s="14"/>
      <c r="AQ20" s="14"/>
      <c r="AR20" s="14"/>
      <c r="AS20" s="14"/>
      <c r="AT20" s="12"/>
      <c r="AU20" s="12"/>
      <c r="AV20" s="12"/>
      <c r="AW20" s="12"/>
      <c r="AX20" s="12"/>
      <c r="AY20" s="12"/>
      <c r="AZ20" s="14"/>
      <c r="BA20" s="14"/>
      <c r="BB20" s="14"/>
      <c r="BC20" s="14"/>
      <c r="BD20" s="14"/>
      <c r="BE20" s="14"/>
      <c r="BF20" s="12"/>
      <c r="BG20" s="12"/>
      <c r="BH20" s="12"/>
      <c r="BI20" s="12"/>
      <c r="BJ20" s="12"/>
      <c r="BK20" s="12"/>
      <c r="BL20" s="14"/>
      <c r="BM20" s="14"/>
      <c r="BN20" s="14"/>
      <c r="BO20" s="14"/>
      <c r="BP20" s="14"/>
      <c r="BQ20" s="14"/>
      <c r="BR20" s="12"/>
      <c r="BS20" s="12"/>
      <c r="BT20" s="12"/>
      <c r="BU20" s="12"/>
      <c r="BV20" s="12"/>
      <c r="BW20" s="12"/>
      <c r="BX20" s="14"/>
      <c r="BY20" s="14"/>
      <c r="BZ20" s="14"/>
      <c r="CA20" s="14"/>
      <c r="CB20" s="14"/>
      <c r="CC20" s="14"/>
    </row>
    <row r="21" spans="1:81" x14ac:dyDescent="0.25">
      <c r="A21" s="5" t="s">
        <v>50</v>
      </c>
      <c r="B21" s="5" t="s">
        <v>120</v>
      </c>
      <c r="C21" s="5" t="s">
        <v>32</v>
      </c>
      <c r="D21" s="18">
        <f t="shared" si="0"/>
        <v>12</v>
      </c>
      <c r="E21" s="18">
        <f t="shared" si="17"/>
        <v>114</v>
      </c>
      <c r="F21" s="18">
        <f t="shared" si="1"/>
        <v>0</v>
      </c>
      <c r="G21" s="18">
        <f t="shared" si="2"/>
        <v>0</v>
      </c>
      <c r="H21" s="18">
        <f t="shared" si="3"/>
        <v>0</v>
      </c>
      <c r="I21" s="18">
        <f t="shared" si="4"/>
        <v>4</v>
      </c>
      <c r="J21" s="16">
        <v>12</v>
      </c>
      <c r="K21" s="12">
        <v>114</v>
      </c>
      <c r="L21" s="12">
        <v>0</v>
      </c>
      <c r="M21" s="12">
        <v>0</v>
      </c>
      <c r="N21" s="12">
        <v>0</v>
      </c>
      <c r="O21" s="12">
        <v>4</v>
      </c>
      <c r="P21" s="14"/>
      <c r="Q21" s="14"/>
      <c r="R21" s="14"/>
      <c r="S21" s="14"/>
      <c r="T21" s="14"/>
      <c r="U21" s="14"/>
      <c r="V21" s="12"/>
      <c r="W21" s="12"/>
      <c r="X21" s="12"/>
      <c r="Y21" s="12"/>
      <c r="Z21" s="12"/>
      <c r="AA21" s="12"/>
      <c r="AB21" s="14"/>
      <c r="AC21" s="14"/>
      <c r="AD21" s="14"/>
      <c r="AE21" s="14"/>
      <c r="AF21" s="14"/>
      <c r="AG21" s="14"/>
      <c r="AH21" s="12"/>
      <c r="AI21" s="12"/>
      <c r="AJ21" s="12"/>
      <c r="AK21" s="12"/>
      <c r="AL21" s="12"/>
      <c r="AM21" s="12"/>
      <c r="AN21" s="14"/>
      <c r="AO21" s="14"/>
      <c r="AP21" s="14"/>
      <c r="AQ21" s="14"/>
      <c r="AR21" s="14"/>
      <c r="AS21" s="14"/>
      <c r="AT21" s="12"/>
      <c r="AU21" s="12"/>
      <c r="AV21" s="12"/>
      <c r="AW21" s="12"/>
      <c r="AX21" s="12"/>
      <c r="AY21" s="12"/>
      <c r="AZ21" s="14"/>
      <c r="BA21" s="14"/>
      <c r="BB21" s="14"/>
      <c r="BC21" s="14"/>
      <c r="BD21" s="14"/>
      <c r="BE21" s="14"/>
      <c r="BF21" s="12"/>
      <c r="BG21" s="12"/>
      <c r="BH21" s="12"/>
      <c r="BI21" s="12"/>
      <c r="BJ21" s="12"/>
      <c r="BK21" s="12"/>
      <c r="BL21" s="14"/>
      <c r="BM21" s="14"/>
      <c r="BN21" s="14"/>
      <c r="BO21" s="14"/>
      <c r="BP21" s="14"/>
      <c r="BQ21" s="14"/>
      <c r="BR21" s="12"/>
      <c r="BS21" s="12"/>
      <c r="BT21" s="12"/>
      <c r="BU21" s="12"/>
      <c r="BV21" s="12"/>
      <c r="BW21" s="12"/>
      <c r="BX21" s="14"/>
      <c r="BY21" s="14"/>
      <c r="BZ21" s="14"/>
      <c r="CA21" s="14"/>
      <c r="CB21" s="14"/>
      <c r="CC21" s="14"/>
    </row>
    <row r="22" spans="1:81" x14ac:dyDescent="0.25">
      <c r="A22" s="5" t="s">
        <v>50</v>
      </c>
      <c r="B22" s="5" t="s">
        <v>121</v>
      </c>
      <c r="C22" s="5" t="s">
        <v>32</v>
      </c>
      <c r="D22" s="18">
        <f t="shared" si="0"/>
        <v>15</v>
      </c>
      <c r="E22" s="18">
        <f t="shared" si="17"/>
        <v>114</v>
      </c>
      <c r="F22" s="18">
        <f t="shared" si="1"/>
        <v>0</v>
      </c>
      <c r="G22" s="18">
        <f t="shared" si="2"/>
        <v>0</v>
      </c>
      <c r="H22" s="18">
        <f t="shared" si="3"/>
        <v>0</v>
      </c>
      <c r="I22" s="18">
        <f t="shared" si="4"/>
        <v>0</v>
      </c>
      <c r="J22" s="16">
        <v>15</v>
      </c>
      <c r="K22" s="12">
        <v>114</v>
      </c>
      <c r="L22" s="12">
        <v>0</v>
      </c>
      <c r="M22" s="12">
        <v>0</v>
      </c>
      <c r="N22" s="12">
        <v>0</v>
      </c>
      <c r="O22" s="12">
        <v>0</v>
      </c>
      <c r="P22" s="14"/>
      <c r="Q22" s="14"/>
      <c r="R22" s="14"/>
      <c r="S22" s="14"/>
      <c r="T22" s="14"/>
      <c r="U22" s="14"/>
      <c r="V22" s="12"/>
      <c r="W22" s="12"/>
      <c r="X22" s="12"/>
      <c r="Y22" s="12"/>
      <c r="Z22" s="12"/>
      <c r="AA22" s="12"/>
      <c r="AB22" s="14"/>
      <c r="AC22" s="14"/>
      <c r="AD22" s="14"/>
      <c r="AE22" s="14"/>
      <c r="AF22" s="14"/>
      <c r="AG22" s="14"/>
      <c r="AH22" s="12"/>
      <c r="AI22" s="12"/>
      <c r="AJ22" s="12"/>
      <c r="AK22" s="12"/>
      <c r="AL22" s="12"/>
      <c r="AM22" s="12"/>
      <c r="AN22" s="14"/>
      <c r="AO22" s="14"/>
      <c r="AP22" s="14"/>
      <c r="AQ22" s="14"/>
      <c r="AR22" s="14"/>
      <c r="AS22" s="14"/>
      <c r="AT22" s="12"/>
      <c r="AU22" s="12"/>
      <c r="AV22" s="12"/>
      <c r="AW22" s="12"/>
      <c r="AX22" s="12"/>
      <c r="AY22" s="12"/>
      <c r="AZ22" s="14"/>
      <c r="BA22" s="14"/>
      <c r="BB22" s="14"/>
      <c r="BC22" s="14"/>
      <c r="BD22" s="14"/>
      <c r="BE22" s="14"/>
      <c r="BF22" s="12"/>
      <c r="BG22" s="12"/>
      <c r="BH22" s="12"/>
      <c r="BI22" s="12"/>
      <c r="BJ22" s="12"/>
      <c r="BK22" s="12"/>
      <c r="BL22" s="14"/>
      <c r="BM22" s="14"/>
      <c r="BN22" s="14"/>
      <c r="BO22" s="14"/>
      <c r="BP22" s="14"/>
      <c r="BQ22" s="14"/>
      <c r="BR22" s="12"/>
      <c r="BS22" s="12"/>
      <c r="BT22" s="12"/>
      <c r="BU22" s="12"/>
      <c r="BV22" s="12"/>
      <c r="BW22" s="12"/>
      <c r="BX22" s="14"/>
      <c r="BY22" s="14"/>
      <c r="BZ22" s="14"/>
      <c r="CA22" s="14"/>
      <c r="CB22" s="14"/>
      <c r="CC22" s="14"/>
    </row>
    <row r="23" spans="1:81" x14ac:dyDescent="0.25">
      <c r="A23" s="5" t="s">
        <v>37</v>
      </c>
      <c r="B23" s="5" t="s">
        <v>122</v>
      </c>
      <c r="C23" s="5" t="s">
        <v>32</v>
      </c>
      <c r="D23" s="18">
        <f t="shared" si="0"/>
        <v>16</v>
      </c>
      <c r="E23" s="18">
        <f t="shared" ref="E23:E47" si="24">K23+Q23+W23+AC23+AI23+AO23+AU23+BA23+BG23+BM23+BS23+BY23</f>
        <v>118</v>
      </c>
      <c r="F23" s="18">
        <f t="shared" ref="F23:F47" si="25">L23+R23+X23+AD23+AJ23+AP23+AV23+BB23+BH23+BN23+BT23+BZ23</f>
        <v>0</v>
      </c>
      <c r="G23" s="18">
        <f t="shared" ref="G23:G47" si="26">M23+S23+Y23+AE23+AK23+AQ23+AW23+BC23+BI23+BO23+BU23+CA23</f>
        <v>0</v>
      </c>
      <c r="H23" s="18">
        <f t="shared" ref="H23:H47" si="27">N23+T23+Z23+AF23+AL23+AR23+AX23+BD23+BJ23+BP23+BV23+CB23</f>
        <v>0</v>
      </c>
      <c r="I23" s="18">
        <f t="shared" ref="I23:I47" si="28">O23+U23+AA23+AG23+AM23+AS23+AY23+BE23+BK23+BQ23+BW23+CC23</f>
        <v>2</v>
      </c>
      <c r="J23" s="16">
        <v>16</v>
      </c>
      <c r="K23" s="12">
        <v>118</v>
      </c>
      <c r="L23" s="12">
        <v>0</v>
      </c>
      <c r="M23" s="12">
        <v>0</v>
      </c>
      <c r="N23" s="12">
        <v>0</v>
      </c>
      <c r="O23" s="12">
        <v>2</v>
      </c>
      <c r="P23" s="14"/>
      <c r="Q23" s="14"/>
      <c r="R23" s="14"/>
      <c r="S23" s="14"/>
      <c r="T23" s="14"/>
      <c r="U23" s="14"/>
      <c r="V23" s="12"/>
      <c r="W23" s="12"/>
      <c r="X23" s="12"/>
      <c r="Y23" s="12"/>
      <c r="Z23" s="12"/>
      <c r="AA23" s="12"/>
      <c r="AB23" s="14"/>
      <c r="AC23" s="14"/>
      <c r="AD23" s="14"/>
      <c r="AE23" s="14"/>
      <c r="AF23" s="14"/>
      <c r="AG23" s="14"/>
      <c r="AH23" s="12"/>
      <c r="AI23" s="12"/>
      <c r="AJ23" s="12"/>
      <c r="AK23" s="12"/>
      <c r="AL23" s="12"/>
      <c r="AM23" s="12"/>
      <c r="AN23" s="14"/>
      <c r="AO23" s="14"/>
      <c r="AP23" s="14"/>
      <c r="AQ23" s="14"/>
      <c r="AR23" s="14"/>
      <c r="AS23" s="14"/>
      <c r="AT23" s="12"/>
      <c r="AU23" s="12"/>
      <c r="AV23" s="12"/>
      <c r="AW23" s="12"/>
      <c r="AX23" s="12"/>
      <c r="AY23" s="12"/>
      <c r="AZ23" s="14"/>
      <c r="BA23" s="14"/>
      <c r="BB23" s="14"/>
      <c r="BC23" s="14"/>
      <c r="BD23" s="14"/>
      <c r="BE23" s="14"/>
      <c r="BF23" s="12"/>
      <c r="BG23" s="12"/>
      <c r="BH23" s="12"/>
      <c r="BI23" s="12"/>
      <c r="BJ23" s="12"/>
      <c r="BK23" s="12"/>
      <c r="BL23" s="14"/>
      <c r="BM23" s="14"/>
      <c r="BN23" s="14"/>
      <c r="BO23" s="14"/>
      <c r="BP23" s="14"/>
      <c r="BQ23" s="14"/>
      <c r="BR23" s="12"/>
      <c r="BS23" s="12"/>
      <c r="BT23" s="12"/>
      <c r="BU23" s="12"/>
      <c r="BV23" s="12"/>
      <c r="BW23" s="12"/>
      <c r="BX23" s="14"/>
      <c r="BY23" s="14"/>
      <c r="BZ23" s="14"/>
      <c r="CA23" s="14"/>
      <c r="CB23" s="14"/>
      <c r="CC23" s="14"/>
    </row>
    <row r="24" spans="1:81" x14ac:dyDescent="0.25">
      <c r="A24" s="5" t="s">
        <v>50</v>
      </c>
      <c r="B24" s="5" t="s">
        <v>123</v>
      </c>
      <c r="C24" s="5" t="s">
        <v>32</v>
      </c>
      <c r="D24" s="18">
        <f t="shared" si="0"/>
        <v>9</v>
      </c>
      <c r="E24" s="18">
        <f t="shared" si="24"/>
        <v>113</v>
      </c>
      <c r="F24" s="18">
        <f t="shared" si="25"/>
        <v>0</v>
      </c>
      <c r="G24" s="18">
        <f t="shared" si="26"/>
        <v>0</v>
      </c>
      <c r="H24" s="18">
        <f t="shared" si="27"/>
        <v>0</v>
      </c>
      <c r="I24" s="18">
        <f t="shared" si="28"/>
        <v>6</v>
      </c>
      <c r="J24" s="16">
        <v>9</v>
      </c>
      <c r="K24" s="12">
        <v>113</v>
      </c>
      <c r="L24" s="12">
        <v>0</v>
      </c>
      <c r="M24" s="12">
        <v>0</v>
      </c>
      <c r="N24" s="12">
        <v>0</v>
      </c>
      <c r="O24" s="12">
        <v>6</v>
      </c>
      <c r="P24" s="14"/>
      <c r="Q24" s="14"/>
      <c r="R24" s="14"/>
      <c r="S24" s="14"/>
      <c r="T24" s="14"/>
      <c r="U24" s="14"/>
      <c r="V24" s="12"/>
      <c r="W24" s="12"/>
      <c r="X24" s="12"/>
      <c r="Y24" s="12"/>
      <c r="Z24" s="12"/>
      <c r="AA24" s="12"/>
      <c r="AB24" s="14"/>
      <c r="AC24" s="14"/>
      <c r="AD24" s="14"/>
      <c r="AE24" s="14"/>
      <c r="AF24" s="14"/>
      <c r="AG24" s="14"/>
      <c r="AH24" s="12"/>
      <c r="AI24" s="12"/>
      <c r="AJ24" s="12"/>
      <c r="AK24" s="12"/>
      <c r="AL24" s="12"/>
      <c r="AM24" s="12"/>
      <c r="AN24" s="14"/>
      <c r="AO24" s="14"/>
      <c r="AP24" s="14"/>
      <c r="AQ24" s="14"/>
      <c r="AR24" s="14"/>
      <c r="AS24" s="14"/>
      <c r="AT24" s="12"/>
      <c r="AU24" s="12"/>
      <c r="AV24" s="12"/>
      <c r="AW24" s="12"/>
      <c r="AX24" s="12"/>
      <c r="AY24" s="12"/>
      <c r="AZ24" s="14"/>
      <c r="BA24" s="14"/>
      <c r="BB24" s="14"/>
      <c r="BC24" s="14"/>
      <c r="BD24" s="14"/>
      <c r="BE24" s="14"/>
      <c r="BF24" s="12"/>
      <c r="BG24" s="12"/>
      <c r="BH24" s="12"/>
      <c r="BI24" s="12"/>
      <c r="BJ24" s="12"/>
      <c r="BK24" s="12"/>
      <c r="BL24" s="14"/>
      <c r="BM24" s="14"/>
      <c r="BN24" s="14"/>
      <c r="BO24" s="14"/>
      <c r="BP24" s="14"/>
      <c r="BQ24" s="14"/>
      <c r="BR24" s="12"/>
      <c r="BS24" s="12"/>
      <c r="BT24" s="12"/>
      <c r="BU24" s="12"/>
      <c r="BV24" s="12"/>
      <c r="BW24" s="12"/>
      <c r="BX24" s="14"/>
      <c r="BY24" s="14"/>
      <c r="BZ24" s="14"/>
      <c r="CA24" s="14"/>
      <c r="CB24" s="14"/>
      <c r="CC24" s="14"/>
    </row>
    <row r="25" spans="1:81" x14ac:dyDescent="0.25">
      <c r="A25" s="5" t="s">
        <v>37</v>
      </c>
      <c r="B25" s="5" t="s">
        <v>124</v>
      </c>
      <c r="C25" s="5" t="s">
        <v>32</v>
      </c>
      <c r="D25" s="18">
        <f t="shared" ref="D25:D27" si="29">J25+P25+V25+AB25+AH25+AN25+AT25+AZ25+BF25+BL25+BR25+BX25</f>
        <v>17</v>
      </c>
      <c r="E25" s="18">
        <f t="shared" ref="E25:E27" si="30">K25+Q25+W25+AC25+AI25+AO25+AU25+BA25+BG25+BM25+BS25+BY25</f>
        <v>121</v>
      </c>
      <c r="F25" s="18">
        <f t="shared" ref="F25:F26" si="31">L25+R25+X25+AD25+AJ25+AP25+AV25+BB25+BH25+BN25+BT25+BZ25</f>
        <v>0</v>
      </c>
      <c r="G25" s="18">
        <f t="shared" ref="G25:G26" si="32">M25+S25+Y25+AE25+AK25+AQ25+AW25+BC25+BI25+BO25+BU25+CA25</f>
        <v>0</v>
      </c>
      <c r="H25" s="18">
        <f t="shared" ref="H25:H26" si="33">N25+T25+Z25+AF25+AL25+AR25+AX25+BD25+BJ25+BP25+BV25+CB25</f>
        <v>0</v>
      </c>
      <c r="I25" s="18">
        <f t="shared" ref="I25:I26" si="34">O25+U25+AA25+AG25+AM25+AS25+AY25+BE25+BK25+BQ25+BW25+CC25</f>
        <v>4</v>
      </c>
      <c r="J25" s="16">
        <v>17</v>
      </c>
      <c r="K25" s="12">
        <v>121</v>
      </c>
      <c r="L25" s="12">
        <v>0</v>
      </c>
      <c r="M25" s="12">
        <v>0</v>
      </c>
      <c r="N25" s="12">
        <v>0</v>
      </c>
      <c r="O25" s="12">
        <v>4</v>
      </c>
      <c r="P25" s="14"/>
      <c r="Q25" s="14"/>
      <c r="R25" s="14"/>
      <c r="S25" s="14"/>
      <c r="T25" s="14"/>
      <c r="U25" s="14"/>
      <c r="V25" s="12"/>
      <c r="W25" s="12"/>
      <c r="X25" s="12"/>
      <c r="Y25" s="12"/>
      <c r="Z25" s="12"/>
      <c r="AA25" s="12"/>
      <c r="AB25" s="14"/>
      <c r="AC25" s="14"/>
      <c r="AD25" s="14"/>
      <c r="AE25" s="14"/>
      <c r="AF25" s="14"/>
      <c r="AG25" s="14"/>
      <c r="AH25" s="12"/>
      <c r="AI25" s="12"/>
      <c r="AJ25" s="12"/>
      <c r="AK25" s="12"/>
      <c r="AL25" s="12"/>
      <c r="AM25" s="12"/>
      <c r="AN25" s="14"/>
      <c r="AO25" s="14"/>
      <c r="AP25" s="14"/>
      <c r="AQ25" s="14"/>
      <c r="AR25" s="14"/>
      <c r="AS25" s="14"/>
      <c r="AT25" s="12"/>
      <c r="AU25" s="12"/>
      <c r="AV25" s="12"/>
      <c r="AW25" s="12"/>
      <c r="AX25" s="12"/>
      <c r="AY25" s="12"/>
      <c r="AZ25" s="14"/>
      <c r="BA25" s="14"/>
      <c r="BB25" s="14"/>
      <c r="BC25" s="14"/>
      <c r="BD25" s="14"/>
      <c r="BE25" s="14"/>
      <c r="BF25" s="12"/>
      <c r="BG25" s="12"/>
      <c r="BH25" s="12"/>
      <c r="BI25" s="12"/>
      <c r="BJ25" s="12"/>
      <c r="BK25" s="12"/>
      <c r="BL25" s="14"/>
      <c r="BM25" s="14"/>
      <c r="BN25" s="14"/>
      <c r="BO25" s="14"/>
      <c r="BP25" s="14"/>
      <c r="BQ25" s="14"/>
      <c r="BR25" s="12"/>
      <c r="BS25" s="12"/>
      <c r="BT25" s="12"/>
      <c r="BU25" s="12"/>
      <c r="BV25" s="12"/>
      <c r="BW25" s="12"/>
      <c r="BX25" s="14"/>
      <c r="BY25" s="14"/>
      <c r="BZ25" s="14"/>
      <c r="CA25" s="14"/>
      <c r="CB25" s="14"/>
      <c r="CC25" s="14"/>
    </row>
    <row r="26" spans="1:81" x14ac:dyDescent="0.25">
      <c r="A26" s="5" t="s">
        <v>37</v>
      </c>
      <c r="B26" s="5" t="s">
        <v>125</v>
      </c>
      <c r="C26" s="5" t="s">
        <v>32</v>
      </c>
      <c r="D26" s="18">
        <f t="shared" si="29"/>
        <v>19</v>
      </c>
      <c r="E26" s="18">
        <f t="shared" si="30"/>
        <v>118</v>
      </c>
      <c r="F26" s="18">
        <f t="shared" si="31"/>
        <v>0</v>
      </c>
      <c r="G26" s="18">
        <f t="shared" si="32"/>
        <v>2</v>
      </c>
      <c r="H26" s="18">
        <f t="shared" si="33"/>
        <v>0</v>
      </c>
      <c r="I26" s="18">
        <f t="shared" si="34"/>
        <v>4</v>
      </c>
      <c r="J26" s="16">
        <v>19</v>
      </c>
      <c r="K26" s="12">
        <v>118</v>
      </c>
      <c r="L26" s="12">
        <v>0</v>
      </c>
      <c r="M26" s="12">
        <v>2</v>
      </c>
      <c r="N26" s="12">
        <v>0</v>
      </c>
      <c r="O26" s="12">
        <v>4</v>
      </c>
      <c r="P26" s="14"/>
      <c r="Q26" s="14"/>
      <c r="R26" s="14"/>
      <c r="S26" s="14"/>
      <c r="T26" s="14"/>
      <c r="U26" s="14"/>
      <c r="V26" s="12"/>
      <c r="W26" s="12"/>
      <c r="X26" s="12"/>
      <c r="Y26" s="12"/>
      <c r="Z26" s="12"/>
      <c r="AA26" s="12"/>
      <c r="AB26" s="14"/>
      <c r="AC26" s="14"/>
      <c r="AD26" s="14"/>
      <c r="AE26" s="14"/>
      <c r="AF26" s="14"/>
      <c r="AG26" s="14"/>
      <c r="AH26" s="12"/>
      <c r="AI26" s="12"/>
      <c r="AJ26" s="12"/>
      <c r="AK26" s="12"/>
      <c r="AL26" s="12"/>
      <c r="AM26" s="12"/>
      <c r="AN26" s="14"/>
      <c r="AO26" s="14"/>
      <c r="AP26" s="14"/>
      <c r="AQ26" s="14"/>
      <c r="AR26" s="14"/>
      <c r="AS26" s="14"/>
      <c r="AT26" s="12"/>
      <c r="AU26" s="12"/>
      <c r="AV26" s="12"/>
      <c r="AW26" s="12"/>
      <c r="AX26" s="12"/>
      <c r="AY26" s="12"/>
      <c r="AZ26" s="14"/>
      <c r="BA26" s="14"/>
      <c r="BB26" s="14"/>
      <c r="BC26" s="14"/>
      <c r="BD26" s="14"/>
      <c r="BE26" s="14"/>
      <c r="BF26" s="12"/>
      <c r="BG26" s="12"/>
      <c r="BH26" s="12"/>
      <c r="BI26" s="12"/>
      <c r="BJ26" s="12"/>
      <c r="BK26" s="12"/>
      <c r="BL26" s="14"/>
      <c r="BM26" s="14"/>
      <c r="BN26" s="14"/>
      <c r="BO26" s="14"/>
      <c r="BP26" s="14"/>
      <c r="BQ26" s="14"/>
      <c r="BR26" s="12"/>
      <c r="BS26" s="12"/>
      <c r="BT26" s="12"/>
      <c r="BU26" s="12"/>
      <c r="BV26" s="12"/>
      <c r="BW26" s="12"/>
      <c r="BX26" s="14"/>
      <c r="BY26" s="14"/>
      <c r="BZ26" s="14"/>
      <c r="CA26" s="14"/>
      <c r="CB26" s="14"/>
      <c r="CC26" s="14"/>
    </row>
    <row r="27" spans="1:81" x14ac:dyDescent="0.25">
      <c r="A27" s="5" t="s">
        <v>37</v>
      </c>
      <c r="B27" s="5" t="s">
        <v>133</v>
      </c>
      <c r="C27" s="5" t="s">
        <v>32</v>
      </c>
      <c r="D27" s="18">
        <f t="shared" si="29"/>
        <v>19</v>
      </c>
      <c r="E27" s="18">
        <f t="shared" si="30"/>
        <v>118</v>
      </c>
      <c r="F27" s="18">
        <f t="shared" ref="F27" si="35">L27+R27+X27+AD27+AJ27+AP27+AV27+BB27+BH27+BN27+BT27+BZ27</f>
        <v>0</v>
      </c>
      <c r="G27" s="18">
        <f t="shared" ref="G27" si="36">M27+S27+Y27+AE27+AK27+AQ27+AW27+BC27+BI27+BO27+BU27+CA27</f>
        <v>1</v>
      </c>
      <c r="H27" s="18">
        <f t="shared" ref="H27" si="37">N27+T27+Z27+AF27+AL27+AR27+AX27+BD27+BJ27+BP27+BV27+CB27</f>
        <v>0</v>
      </c>
      <c r="I27" s="18">
        <f t="shared" ref="I27" si="38">O27+U27+AA27+AG27+AM27+AS27+AY27+BE27+BK27+BQ27+BW27+CC27</f>
        <v>0</v>
      </c>
      <c r="J27" s="16">
        <v>19</v>
      </c>
      <c r="K27" s="12">
        <v>118</v>
      </c>
      <c r="L27" s="12">
        <v>0</v>
      </c>
      <c r="M27" s="12">
        <v>1</v>
      </c>
      <c r="N27" s="12">
        <v>0</v>
      </c>
      <c r="O27" s="12">
        <v>0</v>
      </c>
      <c r="P27" s="14"/>
      <c r="Q27" s="14"/>
      <c r="R27" s="14"/>
      <c r="S27" s="14"/>
      <c r="T27" s="14"/>
      <c r="U27" s="14"/>
      <c r="V27" s="12"/>
      <c r="W27" s="12"/>
      <c r="X27" s="12"/>
      <c r="Y27" s="12"/>
      <c r="Z27" s="12"/>
      <c r="AA27" s="12"/>
      <c r="AB27" s="14"/>
      <c r="AC27" s="14"/>
      <c r="AD27" s="14"/>
      <c r="AE27" s="14"/>
      <c r="AF27" s="14"/>
      <c r="AG27" s="14"/>
      <c r="AH27" s="12"/>
      <c r="AI27" s="12"/>
      <c r="AJ27" s="12"/>
      <c r="AK27" s="12"/>
      <c r="AL27" s="12"/>
      <c r="AM27" s="12"/>
      <c r="AN27" s="14"/>
      <c r="AO27" s="14"/>
      <c r="AP27" s="14"/>
      <c r="AQ27" s="14"/>
      <c r="AR27" s="14"/>
      <c r="AS27" s="14"/>
      <c r="AT27" s="12"/>
      <c r="AU27" s="12"/>
      <c r="AV27" s="12"/>
      <c r="AW27" s="12"/>
      <c r="AX27" s="12"/>
      <c r="AY27" s="12"/>
      <c r="AZ27" s="14"/>
      <c r="BA27" s="14"/>
      <c r="BB27" s="14"/>
      <c r="BC27" s="14"/>
      <c r="BD27" s="14"/>
      <c r="BE27" s="14"/>
      <c r="BF27" s="12"/>
      <c r="BG27" s="12"/>
      <c r="BH27" s="12"/>
      <c r="BI27" s="12"/>
      <c r="BJ27" s="12"/>
      <c r="BK27" s="12"/>
      <c r="BL27" s="14"/>
      <c r="BM27" s="14"/>
      <c r="BN27" s="14"/>
      <c r="BO27" s="14"/>
      <c r="BP27" s="14"/>
      <c r="BQ27" s="14"/>
      <c r="BR27" s="12"/>
      <c r="BS27" s="12"/>
      <c r="BT27" s="12"/>
      <c r="BU27" s="12"/>
      <c r="BV27" s="12"/>
      <c r="BW27" s="12"/>
      <c r="BX27" s="14"/>
      <c r="BY27" s="14"/>
      <c r="BZ27" s="14"/>
      <c r="CA27" s="14"/>
      <c r="CB27" s="14"/>
      <c r="CC27" s="14"/>
    </row>
    <row r="28" spans="1:81" x14ac:dyDescent="0.25">
      <c r="A28" s="5" t="s">
        <v>38</v>
      </c>
      <c r="B28" s="5" t="s">
        <v>126</v>
      </c>
      <c r="C28" s="5" t="s">
        <v>32</v>
      </c>
      <c r="D28" s="18">
        <f t="shared" si="0"/>
        <v>3</v>
      </c>
      <c r="E28" s="18">
        <f t="shared" si="24"/>
        <v>27</v>
      </c>
      <c r="F28" s="18">
        <f t="shared" si="25"/>
        <v>0</v>
      </c>
      <c r="G28" s="18">
        <f t="shared" si="26"/>
        <v>0</v>
      </c>
      <c r="H28" s="18">
        <f t="shared" si="27"/>
        <v>0</v>
      </c>
      <c r="I28" s="18">
        <f>O28+U28+AA28+AG28+AM28+AS28+AY28+BE28+BK28+BQ28+BW28+CC28</f>
        <v>0</v>
      </c>
      <c r="J28" s="16">
        <v>3</v>
      </c>
      <c r="K28" s="12">
        <v>27</v>
      </c>
      <c r="L28" s="12">
        <v>0</v>
      </c>
      <c r="M28" s="12">
        <v>0</v>
      </c>
      <c r="N28" s="12">
        <v>0</v>
      </c>
      <c r="O28" s="12">
        <v>0</v>
      </c>
      <c r="P28" s="14"/>
      <c r="Q28" s="14"/>
      <c r="R28" s="14"/>
      <c r="S28" s="14"/>
      <c r="T28" s="14"/>
      <c r="U28" s="14"/>
      <c r="V28" s="12"/>
      <c r="W28" s="12"/>
      <c r="X28" s="12"/>
      <c r="Y28" s="12"/>
      <c r="Z28" s="12"/>
      <c r="AA28" s="12"/>
      <c r="AB28" s="14"/>
      <c r="AC28" s="14"/>
      <c r="AD28" s="14"/>
      <c r="AE28" s="14"/>
      <c r="AF28" s="14"/>
      <c r="AG28" s="14"/>
      <c r="AH28" s="12"/>
      <c r="AI28" s="12"/>
      <c r="AJ28" s="12"/>
      <c r="AK28" s="12"/>
      <c r="AL28" s="12"/>
      <c r="AM28" s="12"/>
      <c r="AN28" s="14"/>
      <c r="AO28" s="14"/>
      <c r="AP28" s="14"/>
      <c r="AQ28" s="14"/>
      <c r="AR28" s="14"/>
      <c r="AS28" s="14"/>
      <c r="AT28" s="12"/>
      <c r="AU28" s="12"/>
      <c r="AV28" s="12"/>
      <c r="AW28" s="12"/>
      <c r="AX28" s="12"/>
      <c r="AY28" s="12"/>
      <c r="AZ28" s="14"/>
      <c r="BA28" s="14"/>
      <c r="BB28" s="14"/>
      <c r="BC28" s="14"/>
      <c r="BD28" s="14"/>
      <c r="BE28" s="14"/>
      <c r="BF28" s="12"/>
      <c r="BG28" s="12"/>
      <c r="BH28" s="12"/>
      <c r="BI28" s="12"/>
      <c r="BJ28" s="12"/>
      <c r="BK28" s="12"/>
      <c r="BL28" s="14"/>
      <c r="BM28" s="14"/>
      <c r="BN28" s="14"/>
      <c r="BO28" s="14"/>
      <c r="BP28" s="14"/>
      <c r="BQ28" s="14"/>
      <c r="BR28" s="12"/>
      <c r="BS28" s="12"/>
      <c r="BT28" s="12"/>
      <c r="BU28" s="12"/>
      <c r="BV28" s="12"/>
      <c r="BW28" s="12"/>
      <c r="BX28" s="14"/>
      <c r="BY28" s="14"/>
      <c r="BZ28" s="14"/>
      <c r="CA28" s="14"/>
      <c r="CB28" s="14"/>
      <c r="CC28" s="14"/>
    </row>
    <row r="29" spans="1:81" x14ac:dyDescent="0.25">
      <c r="A29" s="5" t="s">
        <v>38</v>
      </c>
      <c r="B29" s="5" t="s">
        <v>138</v>
      </c>
      <c r="C29" s="5" t="s">
        <v>32</v>
      </c>
      <c r="D29" s="18">
        <f t="shared" ref="D29" si="39">J29+P29+V29+AB29+AH29+AN29+AT29+AZ29+BF29+BL29+BR29+BX29</f>
        <v>15</v>
      </c>
      <c r="E29" s="18">
        <f t="shared" ref="E29" si="40">K29+Q29+W29+AC29+AI29+AO29+AU29+BA29+BG29+BM29+BS29+BY29</f>
        <v>118</v>
      </c>
      <c r="F29" s="18">
        <f t="shared" ref="F29" si="41">L29+R29+X29+AD29+AJ29+AP29+AV29+BB29+BH29+BN29+BT29+BZ29</f>
        <v>0</v>
      </c>
      <c r="G29" s="18">
        <f t="shared" ref="G29" si="42">M29+S29+Y29+AE29+AK29+AQ29+AW29+BC29+BI29+BO29+BU29+CA29</f>
        <v>0</v>
      </c>
      <c r="H29" s="18">
        <f t="shared" ref="H29:I29" si="43">N29+T29+Z29+AF29+AL29+AR29+AX29+BD29+BJ29+BP29+BV29+CB29</f>
        <v>0</v>
      </c>
      <c r="I29" s="18">
        <f t="shared" si="43"/>
        <v>0</v>
      </c>
      <c r="J29" s="16">
        <v>15</v>
      </c>
      <c r="K29" s="12">
        <v>118</v>
      </c>
      <c r="L29" s="12">
        <v>0</v>
      </c>
      <c r="M29" s="12">
        <v>0</v>
      </c>
      <c r="N29" s="12">
        <v>0</v>
      </c>
      <c r="O29" s="12">
        <v>0</v>
      </c>
      <c r="P29" s="14"/>
      <c r="Q29" s="14"/>
      <c r="R29" s="14"/>
      <c r="S29" s="14"/>
      <c r="T29" s="14"/>
      <c r="U29" s="14"/>
      <c r="V29" s="12"/>
      <c r="W29" s="12"/>
      <c r="X29" s="12"/>
      <c r="Y29" s="12"/>
      <c r="Z29" s="12"/>
      <c r="AA29" s="12"/>
      <c r="AB29" s="14"/>
      <c r="AC29" s="14"/>
      <c r="AD29" s="14"/>
      <c r="AE29" s="14"/>
      <c r="AF29" s="14"/>
      <c r="AG29" s="14"/>
      <c r="AH29" s="12"/>
      <c r="AI29" s="12"/>
      <c r="AJ29" s="12"/>
      <c r="AK29" s="12"/>
      <c r="AL29" s="12"/>
      <c r="AM29" s="12"/>
      <c r="AN29" s="14"/>
      <c r="AO29" s="14"/>
      <c r="AP29" s="14"/>
      <c r="AQ29" s="14"/>
      <c r="AR29" s="14"/>
      <c r="AS29" s="14"/>
      <c r="AT29" s="12"/>
      <c r="AU29" s="12"/>
      <c r="AV29" s="12"/>
      <c r="AW29" s="12"/>
      <c r="AX29" s="12"/>
      <c r="AY29" s="12"/>
      <c r="AZ29" s="14"/>
      <c r="BA29" s="14"/>
      <c r="BB29" s="14"/>
      <c r="BC29" s="14"/>
      <c r="BD29" s="14"/>
      <c r="BE29" s="14"/>
      <c r="BF29" s="12"/>
      <c r="BG29" s="12"/>
      <c r="BH29" s="12"/>
      <c r="BI29" s="12"/>
      <c r="BJ29" s="12"/>
      <c r="BK29" s="12"/>
      <c r="BL29" s="14"/>
      <c r="BM29" s="14"/>
      <c r="BN29" s="14"/>
      <c r="BO29" s="14"/>
      <c r="BP29" s="14"/>
      <c r="BQ29" s="14"/>
      <c r="BR29" s="12"/>
      <c r="BS29" s="12"/>
      <c r="BT29" s="12"/>
      <c r="BU29" s="12"/>
      <c r="BV29" s="12"/>
      <c r="BW29" s="12"/>
      <c r="BX29" s="14"/>
      <c r="BY29" s="14"/>
      <c r="BZ29" s="14"/>
      <c r="CA29" s="14"/>
      <c r="CB29" s="14"/>
      <c r="CC29" s="14"/>
    </row>
    <row r="30" spans="1:81" x14ac:dyDescent="0.25">
      <c r="A30" s="5" t="s">
        <v>38</v>
      </c>
      <c r="B30" s="5" t="s">
        <v>139</v>
      </c>
      <c r="C30" s="5" t="s">
        <v>32</v>
      </c>
      <c r="D30" s="18">
        <f t="shared" ref="D30" si="44">J30+P30+V30+AB30+AH30+AN30+AT30+AZ30+BF30+BL30+BR30+BX30</f>
        <v>18</v>
      </c>
      <c r="E30" s="18">
        <f t="shared" ref="E30" si="45">K30+Q30+W30+AC30+AI30+AO30+AU30+BA30+BG30+BM30+BS30+BY30</f>
        <v>117</v>
      </c>
      <c r="F30" s="18">
        <f t="shared" ref="F30" si="46">L30+R30+X30+AD30+AJ30+AP30+AV30+BB30+BH30+BN30+BT30+BZ30</f>
        <v>0</v>
      </c>
      <c r="G30" s="18">
        <f t="shared" ref="G30" si="47">M30+S30+Y30+AE30+AK30+AQ30+AW30+BC30+BI30+BO30+BU30+CA30</f>
        <v>0</v>
      </c>
      <c r="H30" s="18">
        <f t="shared" ref="H30" si="48">N30+T30+Z30+AF30+AL30+AR30+AX30+BD30+BJ30+BP30+BV30+CB30</f>
        <v>0</v>
      </c>
      <c r="I30" s="18">
        <f t="shared" ref="I30" si="49">O30+U30+AA30+AG30+AM30+AS30+AY30+BE30+BK30+BQ30+BW30+CC30</f>
        <v>0</v>
      </c>
      <c r="J30" s="16">
        <v>18</v>
      </c>
      <c r="K30" s="12">
        <v>117</v>
      </c>
      <c r="L30" s="12">
        <v>0</v>
      </c>
      <c r="M30" s="12">
        <v>0</v>
      </c>
      <c r="N30" s="12">
        <v>0</v>
      </c>
      <c r="O30" s="12">
        <v>0</v>
      </c>
      <c r="P30" s="14"/>
      <c r="Q30" s="14"/>
      <c r="R30" s="14"/>
      <c r="S30" s="14"/>
      <c r="T30" s="14"/>
      <c r="U30" s="14"/>
      <c r="V30" s="12"/>
      <c r="W30" s="12"/>
      <c r="X30" s="12"/>
      <c r="Y30" s="12"/>
      <c r="Z30" s="12"/>
      <c r="AA30" s="12"/>
      <c r="AB30" s="14"/>
      <c r="AC30" s="14"/>
      <c r="AD30" s="14"/>
      <c r="AE30" s="14"/>
      <c r="AF30" s="14"/>
      <c r="AG30" s="14"/>
      <c r="AH30" s="12"/>
      <c r="AI30" s="12"/>
      <c r="AJ30" s="12"/>
      <c r="AK30" s="12"/>
      <c r="AL30" s="12"/>
      <c r="AM30" s="12"/>
      <c r="AN30" s="14"/>
      <c r="AO30" s="14"/>
      <c r="AP30" s="14"/>
      <c r="AQ30" s="14"/>
      <c r="AR30" s="14"/>
      <c r="AS30" s="14"/>
      <c r="AT30" s="12"/>
      <c r="AU30" s="12"/>
      <c r="AV30" s="12"/>
      <c r="AW30" s="12"/>
      <c r="AX30" s="12"/>
      <c r="AY30" s="12"/>
      <c r="AZ30" s="14"/>
      <c r="BA30" s="14"/>
      <c r="BB30" s="14"/>
      <c r="BC30" s="14"/>
      <c r="BD30" s="14"/>
      <c r="BE30" s="14"/>
      <c r="BF30" s="12"/>
      <c r="BG30" s="12"/>
      <c r="BH30" s="12"/>
      <c r="BI30" s="12"/>
      <c r="BJ30" s="12"/>
      <c r="BK30" s="12"/>
      <c r="BL30" s="14"/>
      <c r="BM30" s="14"/>
      <c r="BN30" s="14"/>
      <c r="BO30" s="14"/>
      <c r="BP30" s="14"/>
      <c r="BQ30" s="14"/>
      <c r="BR30" s="12"/>
      <c r="BS30" s="12"/>
      <c r="BT30" s="12"/>
      <c r="BU30" s="12"/>
      <c r="BV30" s="12"/>
      <c r="BW30" s="12"/>
      <c r="BX30" s="14"/>
      <c r="BY30" s="14"/>
      <c r="BZ30" s="14"/>
      <c r="CA30" s="14"/>
      <c r="CB30" s="14"/>
      <c r="CC30" s="14"/>
    </row>
    <row r="31" spans="1:81" x14ac:dyDescent="0.25">
      <c r="A31" s="5" t="s">
        <v>51</v>
      </c>
      <c r="B31" s="5" t="s">
        <v>127</v>
      </c>
      <c r="C31" s="5" t="s">
        <v>32</v>
      </c>
      <c r="D31" s="18">
        <f t="shared" si="0"/>
        <v>8</v>
      </c>
      <c r="E31" s="18">
        <f t="shared" si="24"/>
        <v>127</v>
      </c>
      <c r="F31" s="18">
        <f t="shared" si="25"/>
        <v>0</v>
      </c>
      <c r="G31" s="18">
        <f t="shared" si="26"/>
        <v>0</v>
      </c>
      <c r="H31" s="18">
        <f t="shared" si="27"/>
        <v>0</v>
      </c>
      <c r="I31" s="18">
        <f t="shared" si="28"/>
        <v>3</v>
      </c>
      <c r="J31" s="16">
        <v>8</v>
      </c>
      <c r="K31" s="12">
        <v>127</v>
      </c>
      <c r="L31" s="12">
        <v>0</v>
      </c>
      <c r="M31" s="12">
        <v>0</v>
      </c>
      <c r="N31" s="12">
        <v>0</v>
      </c>
      <c r="O31" s="12">
        <v>3</v>
      </c>
      <c r="P31" s="14"/>
      <c r="Q31" s="14"/>
      <c r="R31" s="14"/>
      <c r="S31" s="14"/>
      <c r="T31" s="14"/>
      <c r="U31" s="14"/>
      <c r="V31" s="12"/>
      <c r="W31" s="12"/>
      <c r="X31" s="12"/>
      <c r="Y31" s="12"/>
      <c r="Z31" s="12"/>
      <c r="AA31" s="12"/>
      <c r="AB31" s="14"/>
      <c r="AC31" s="14"/>
      <c r="AD31" s="14"/>
      <c r="AE31" s="14"/>
      <c r="AF31" s="14"/>
      <c r="AG31" s="14"/>
      <c r="AH31" s="12"/>
      <c r="AI31" s="12"/>
      <c r="AJ31" s="12"/>
      <c r="AK31" s="12"/>
      <c r="AL31" s="12"/>
      <c r="AM31" s="12"/>
      <c r="AN31" s="14"/>
      <c r="AO31" s="14"/>
      <c r="AP31" s="14"/>
      <c r="AQ31" s="14"/>
      <c r="AR31" s="14"/>
      <c r="AS31" s="14"/>
      <c r="AT31" s="12"/>
      <c r="AU31" s="12"/>
      <c r="AV31" s="12"/>
      <c r="AW31" s="12"/>
      <c r="AX31" s="12"/>
      <c r="AY31" s="12"/>
      <c r="AZ31" s="14"/>
      <c r="BA31" s="14"/>
      <c r="BB31" s="14"/>
      <c r="BC31" s="14"/>
      <c r="BD31" s="14"/>
      <c r="BE31" s="14"/>
      <c r="BF31" s="12"/>
      <c r="BG31" s="12"/>
      <c r="BH31" s="12"/>
      <c r="BI31" s="12"/>
      <c r="BJ31" s="12"/>
      <c r="BK31" s="12"/>
      <c r="BL31" s="14"/>
      <c r="BM31" s="14"/>
      <c r="BN31" s="14"/>
      <c r="BO31" s="14"/>
      <c r="BP31" s="14"/>
      <c r="BQ31" s="14"/>
      <c r="BR31" s="12"/>
      <c r="BS31" s="12"/>
      <c r="BT31" s="12"/>
      <c r="BU31" s="12"/>
      <c r="BV31" s="12"/>
      <c r="BW31" s="12"/>
      <c r="BX31" s="14"/>
      <c r="BY31" s="14"/>
      <c r="BZ31" s="14"/>
      <c r="CA31" s="14"/>
      <c r="CB31" s="14"/>
      <c r="CC31" s="14"/>
    </row>
    <row r="32" spans="1:81" x14ac:dyDescent="0.25">
      <c r="A32" s="5" t="s">
        <v>51</v>
      </c>
      <c r="B32" s="5" t="s">
        <v>128</v>
      </c>
      <c r="C32" s="5" t="s">
        <v>32</v>
      </c>
      <c r="D32" s="18">
        <f t="shared" si="0"/>
        <v>16</v>
      </c>
      <c r="E32" s="18">
        <f t="shared" si="24"/>
        <v>121</v>
      </c>
      <c r="F32" s="18">
        <f t="shared" si="25"/>
        <v>0</v>
      </c>
      <c r="G32" s="18">
        <f t="shared" si="26"/>
        <v>0</v>
      </c>
      <c r="H32" s="18">
        <f t="shared" si="27"/>
        <v>0</v>
      </c>
      <c r="I32" s="18">
        <f t="shared" si="28"/>
        <v>5</v>
      </c>
      <c r="J32" s="16">
        <v>16</v>
      </c>
      <c r="K32" s="12">
        <v>121</v>
      </c>
      <c r="L32" s="12">
        <v>0</v>
      </c>
      <c r="M32" s="12">
        <v>0</v>
      </c>
      <c r="N32" s="12">
        <v>0</v>
      </c>
      <c r="O32" s="12">
        <v>5</v>
      </c>
      <c r="P32" s="14"/>
      <c r="Q32" s="14"/>
      <c r="R32" s="14"/>
      <c r="S32" s="14"/>
      <c r="T32" s="14"/>
      <c r="U32" s="14"/>
      <c r="V32" s="12"/>
      <c r="W32" s="12"/>
      <c r="X32" s="12"/>
      <c r="Y32" s="12"/>
      <c r="Z32" s="12"/>
      <c r="AA32" s="12"/>
      <c r="AB32" s="14"/>
      <c r="AC32" s="14"/>
      <c r="AD32" s="14"/>
      <c r="AE32" s="14"/>
      <c r="AF32" s="14"/>
      <c r="AG32" s="14"/>
      <c r="AH32" s="12"/>
      <c r="AI32" s="12"/>
      <c r="AJ32" s="12"/>
      <c r="AK32" s="12"/>
      <c r="AL32" s="12"/>
      <c r="AM32" s="12"/>
      <c r="AN32" s="14"/>
      <c r="AO32" s="14"/>
      <c r="AP32" s="14"/>
      <c r="AQ32" s="14"/>
      <c r="AR32" s="14"/>
      <c r="AS32" s="14"/>
      <c r="AT32" s="12"/>
      <c r="AU32" s="12"/>
      <c r="AV32" s="12"/>
      <c r="AW32" s="12"/>
      <c r="AX32" s="12"/>
      <c r="AY32" s="12"/>
      <c r="AZ32" s="14"/>
      <c r="BA32" s="14"/>
      <c r="BB32" s="14"/>
      <c r="BC32" s="14"/>
      <c r="BD32" s="14"/>
      <c r="BE32" s="14"/>
      <c r="BF32" s="12"/>
      <c r="BG32" s="12"/>
      <c r="BH32" s="12"/>
      <c r="BI32" s="12"/>
      <c r="BJ32" s="12"/>
      <c r="BK32" s="12"/>
      <c r="BL32" s="14"/>
      <c r="BM32" s="14"/>
      <c r="BN32" s="14"/>
      <c r="BO32" s="14"/>
      <c r="BP32" s="14"/>
      <c r="BQ32" s="14"/>
      <c r="BR32" s="12"/>
      <c r="BS32" s="12"/>
      <c r="BT32" s="12"/>
      <c r="BU32" s="12"/>
      <c r="BV32" s="12"/>
      <c r="BW32" s="12"/>
      <c r="BX32" s="14"/>
      <c r="BY32" s="14"/>
      <c r="BZ32" s="14"/>
      <c r="CA32" s="14"/>
      <c r="CB32" s="14"/>
      <c r="CC32" s="14"/>
    </row>
    <row r="33" spans="1:81" x14ac:dyDescent="0.25">
      <c r="A33" s="5" t="s">
        <v>52</v>
      </c>
      <c r="B33" s="5" t="s">
        <v>113</v>
      </c>
      <c r="C33" s="5" t="s">
        <v>32</v>
      </c>
      <c r="D33" s="18">
        <f t="shared" si="0"/>
        <v>11</v>
      </c>
      <c r="E33" s="18">
        <f t="shared" si="24"/>
        <v>122</v>
      </c>
      <c r="F33" s="18">
        <f t="shared" si="25"/>
        <v>0</v>
      </c>
      <c r="G33" s="18">
        <f t="shared" si="26"/>
        <v>0</v>
      </c>
      <c r="H33" s="18">
        <f t="shared" si="27"/>
        <v>0</v>
      </c>
      <c r="I33" s="18">
        <f t="shared" si="28"/>
        <v>2</v>
      </c>
      <c r="J33" s="16">
        <v>11</v>
      </c>
      <c r="K33" s="12">
        <v>122</v>
      </c>
      <c r="L33" s="12">
        <v>0</v>
      </c>
      <c r="M33" s="12">
        <v>0</v>
      </c>
      <c r="N33" s="12">
        <v>0</v>
      </c>
      <c r="O33" s="12">
        <v>2</v>
      </c>
      <c r="P33" s="14"/>
      <c r="Q33" s="14"/>
      <c r="R33" s="14"/>
      <c r="S33" s="14"/>
      <c r="T33" s="14"/>
      <c r="U33" s="14"/>
      <c r="V33" s="12"/>
      <c r="W33" s="12"/>
      <c r="X33" s="12"/>
      <c r="Y33" s="12"/>
      <c r="Z33" s="12"/>
      <c r="AA33" s="12"/>
      <c r="AB33" s="14"/>
      <c r="AC33" s="14"/>
      <c r="AD33" s="14"/>
      <c r="AE33" s="14"/>
      <c r="AF33" s="14"/>
      <c r="AG33" s="14"/>
      <c r="AH33" s="12"/>
      <c r="AI33" s="12"/>
      <c r="AJ33" s="12"/>
      <c r="AK33" s="12"/>
      <c r="AL33" s="12"/>
      <c r="AM33" s="12"/>
      <c r="AN33" s="14"/>
      <c r="AO33" s="14"/>
      <c r="AP33" s="14"/>
      <c r="AQ33" s="14"/>
      <c r="AR33" s="14"/>
      <c r="AS33" s="14"/>
      <c r="AT33" s="12"/>
      <c r="AU33" s="12"/>
      <c r="AV33" s="12"/>
      <c r="AW33" s="12"/>
      <c r="AX33" s="12"/>
      <c r="AY33" s="12"/>
      <c r="AZ33" s="14"/>
      <c r="BA33" s="14"/>
      <c r="BB33" s="14"/>
      <c r="BC33" s="14"/>
      <c r="BD33" s="14"/>
      <c r="BE33" s="14"/>
      <c r="BF33" s="12"/>
      <c r="BG33" s="12"/>
      <c r="BH33" s="12"/>
      <c r="BI33" s="12"/>
      <c r="BJ33" s="12"/>
      <c r="BK33" s="12"/>
      <c r="BL33" s="14"/>
      <c r="BM33" s="14"/>
      <c r="BN33" s="14"/>
      <c r="BO33" s="14"/>
      <c r="BP33" s="14"/>
      <c r="BQ33" s="14"/>
      <c r="BR33" s="12"/>
      <c r="BS33" s="12"/>
      <c r="BT33" s="12"/>
      <c r="BU33" s="12"/>
      <c r="BV33" s="12"/>
      <c r="BW33" s="12"/>
      <c r="BX33" s="14"/>
      <c r="BY33" s="14"/>
      <c r="BZ33" s="14"/>
      <c r="CA33" s="14"/>
      <c r="CB33" s="14"/>
      <c r="CC33" s="14"/>
    </row>
    <row r="34" spans="1:81" x14ac:dyDescent="0.25">
      <c r="A34" s="5" t="s">
        <v>52</v>
      </c>
      <c r="B34" s="5" t="s">
        <v>112</v>
      </c>
      <c r="C34" s="5" t="s">
        <v>32</v>
      </c>
      <c r="D34" s="18">
        <f t="shared" si="0"/>
        <v>17</v>
      </c>
      <c r="E34" s="18">
        <f t="shared" si="24"/>
        <v>123</v>
      </c>
      <c r="F34" s="18">
        <f t="shared" si="25"/>
        <v>0</v>
      </c>
      <c r="G34" s="18">
        <f t="shared" si="26"/>
        <v>0</v>
      </c>
      <c r="H34" s="18">
        <f t="shared" si="27"/>
        <v>0</v>
      </c>
      <c r="I34" s="18">
        <f t="shared" si="28"/>
        <v>4</v>
      </c>
      <c r="J34" s="16">
        <v>17</v>
      </c>
      <c r="K34" s="12">
        <v>123</v>
      </c>
      <c r="L34" s="12">
        <v>0</v>
      </c>
      <c r="M34" s="12">
        <v>0</v>
      </c>
      <c r="N34" s="12">
        <v>0</v>
      </c>
      <c r="O34" s="12">
        <v>4</v>
      </c>
      <c r="P34" s="14"/>
      <c r="Q34" s="14"/>
      <c r="R34" s="14"/>
      <c r="S34" s="14"/>
      <c r="T34" s="14"/>
      <c r="U34" s="14"/>
      <c r="V34" s="12"/>
      <c r="W34" s="12"/>
      <c r="X34" s="12"/>
      <c r="Y34" s="12"/>
      <c r="Z34" s="12"/>
      <c r="AA34" s="12"/>
      <c r="AB34" s="14"/>
      <c r="AC34" s="14"/>
      <c r="AD34" s="14"/>
      <c r="AE34" s="14"/>
      <c r="AF34" s="14"/>
      <c r="AG34" s="14"/>
      <c r="AH34" s="12"/>
      <c r="AI34" s="12"/>
      <c r="AJ34" s="12"/>
      <c r="AK34" s="12"/>
      <c r="AL34" s="12"/>
      <c r="AM34" s="12"/>
      <c r="AN34" s="14"/>
      <c r="AO34" s="14"/>
      <c r="AP34" s="14"/>
      <c r="AQ34" s="14"/>
      <c r="AR34" s="14"/>
      <c r="AS34" s="14"/>
      <c r="AT34" s="12"/>
      <c r="AU34" s="12"/>
      <c r="AV34" s="12"/>
      <c r="AW34" s="12"/>
      <c r="AX34" s="12"/>
      <c r="AY34" s="12"/>
      <c r="AZ34" s="14"/>
      <c r="BA34" s="14"/>
      <c r="BB34" s="14"/>
      <c r="BC34" s="14"/>
      <c r="BD34" s="14"/>
      <c r="BE34" s="14"/>
      <c r="BF34" s="12"/>
      <c r="BG34" s="12"/>
      <c r="BH34" s="12"/>
      <c r="BI34" s="12"/>
      <c r="BJ34" s="12"/>
      <c r="BK34" s="12"/>
      <c r="BL34" s="14"/>
      <c r="BM34" s="14"/>
      <c r="BN34" s="14"/>
      <c r="BO34" s="14"/>
      <c r="BP34" s="14"/>
      <c r="BQ34" s="14"/>
      <c r="BR34" s="12"/>
      <c r="BS34" s="12"/>
      <c r="BT34" s="12"/>
      <c r="BU34" s="12"/>
      <c r="BV34" s="12"/>
      <c r="BW34" s="12"/>
      <c r="BX34" s="14"/>
      <c r="BY34" s="14"/>
      <c r="BZ34" s="14"/>
      <c r="CA34" s="14"/>
      <c r="CB34" s="14"/>
      <c r="CC34" s="14"/>
    </row>
    <row r="35" spans="1:81" x14ac:dyDescent="0.25">
      <c r="A35" s="5" t="s">
        <v>52</v>
      </c>
      <c r="B35" s="5" t="s">
        <v>111</v>
      </c>
      <c r="C35" s="5" t="s">
        <v>32</v>
      </c>
      <c r="D35" s="18">
        <f t="shared" si="0"/>
        <v>19</v>
      </c>
      <c r="E35" s="18">
        <f t="shared" si="24"/>
        <v>121</v>
      </c>
      <c r="F35" s="18">
        <f t="shared" si="25"/>
        <v>0</v>
      </c>
      <c r="G35" s="18">
        <f t="shared" si="26"/>
        <v>0</v>
      </c>
      <c r="H35" s="18">
        <f t="shared" si="27"/>
        <v>0</v>
      </c>
      <c r="I35" s="18">
        <f t="shared" si="28"/>
        <v>0</v>
      </c>
      <c r="J35" s="16">
        <v>19</v>
      </c>
      <c r="K35" s="12">
        <v>121</v>
      </c>
      <c r="L35" s="12">
        <v>0</v>
      </c>
      <c r="M35" s="12">
        <v>0</v>
      </c>
      <c r="N35" s="12">
        <v>0</v>
      </c>
      <c r="O35" s="12">
        <v>0</v>
      </c>
      <c r="P35" s="14"/>
      <c r="Q35" s="14"/>
      <c r="R35" s="14"/>
      <c r="S35" s="14"/>
      <c r="T35" s="14"/>
      <c r="U35" s="14"/>
      <c r="V35" s="12"/>
      <c r="W35" s="12"/>
      <c r="X35" s="12"/>
      <c r="Y35" s="12"/>
      <c r="Z35" s="12"/>
      <c r="AA35" s="12"/>
      <c r="AB35" s="14"/>
      <c r="AC35" s="14"/>
      <c r="AD35" s="14"/>
      <c r="AE35" s="14"/>
      <c r="AF35" s="14"/>
      <c r="AG35" s="14"/>
      <c r="AH35" s="12"/>
      <c r="AI35" s="12"/>
      <c r="AJ35" s="12"/>
      <c r="AK35" s="12"/>
      <c r="AL35" s="12"/>
      <c r="AM35" s="12"/>
      <c r="AN35" s="14"/>
      <c r="AO35" s="14"/>
      <c r="AP35" s="14"/>
      <c r="AQ35" s="14"/>
      <c r="AR35" s="14"/>
      <c r="AS35" s="14"/>
      <c r="AT35" s="12"/>
      <c r="AU35" s="12"/>
      <c r="AV35" s="12"/>
      <c r="AW35" s="12"/>
      <c r="AX35" s="12"/>
      <c r="AY35" s="12"/>
      <c r="AZ35" s="14"/>
      <c r="BA35" s="14"/>
      <c r="BB35" s="14"/>
      <c r="BC35" s="14"/>
      <c r="BD35" s="14"/>
      <c r="BE35" s="14"/>
      <c r="BF35" s="12"/>
      <c r="BG35" s="12"/>
      <c r="BH35" s="12"/>
      <c r="BI35" s="12"/>
      <c r="BJ35" s="12"/>
      <c r="BK35" s="12"/>
      <c r="BL35" s="14"/>
      <c r="BM35" s="14"/>
      <c r="BN35" s="14"/>
      <c r="BO35" s="14"/>
      <c r="BP35" s="14"/>
      <c r="BQ35" s="14"/>
      <c r="BR35" s="12"/>
      <c r="BS35" s="12"/>
      <c r="BT35" s="12"/>
      <c r="BU35" s="12"/>
      <c r="BV35" s="12"/>
      <c r="BW35" s="12"/>
      <c r="BX35" s="14"/>
      <c r="BY35" s="14"/>
      <c r="BZ35" s="14"/>
      <c r="CA35" s="14"/>
      <c r="CB35" s="14"/>
      <c r="CC35" s="14"/>
    </row>
    <row r="36" spans="1:81" x14ac:dyDescent="0.25">
      <c r="A36" s="5" t="s">
        <v>40</v>
      </c>
      <c r="B36" s="5" t="s">
        <v>110</v>
      </c>
      <c r="C36" s="5" t="s">
        <v>100</v>
      </c>
      <c r="D36" s="18">
        <f t="shared" ref="D36" si="50">J36+P36+V36+AB36+AH36+AN36+AT36+AZ36+BF36+BL36+BR36+BX36</f>
        <v>11</v>
      </c>
      <c r="E36" s="18">
        <f t="shared" ref="E36:E38" si="51">K36+Q36+W36+AC36+AI36+AO36+AU36+BA36+BG36+BM36+BS36+BY36</f>
        <v>122</v>
      </c>
      <c r="F36" s="18">
        <f t="shared" ref="F36:F38" si="52">L36+R36+X36+AD36+AJ36+AP36+AV36+BB36+BH36+BN36+BT36+BZ36</f>
        <v>0</v>
      </c>
      <c r="G36" s="18">
        <f t="shared" ref="G36" si="53">M36+S36+Y36+AE36+AK36+AQ36+AW36+BC36+BI36+BO36+BU36+CA36</f>
        <v>0</v>
      </c>
      <c r="H36" s="18">
        <f t="shared" ref="H36:H38" si="54">N36+T36+Z36+AF36+AL36+AR36+AX36+BD36+BJ36+BP36+BV36+CB36</f>
        <v>0</v>
      </c>
      <c r="I36" s="18">
        <f t="shared" ref="I36:I38" si="55">O36+U36+AA36+AG36+AM36+AS36+AY36+BE36+BK36+BQ36+BW36+CC36</f>
        <v>4</v>
      </c>
      <c r="J36" s="16">
        <v>11</v>
      </c>
      <c r="K36" s="12">
        <v>122</v>
      </c>
      <c r="L36" s="12">
        <v>0</v>
      </c>
      <c r="M36" s="12">
        <v>0</v>
      </c>
      <c r="N36" s="12">
        <v>0</v>
      </c>
      <c r="O36" s="12">
        <v>4</v>
      </c>
      <c r="P36" s="14"/>
      <c r="Q36" s="14"/>
      <c r="R36" s="14"/>
      <c r="S36" s="14"/>
      <c r="T36" s="14"/>
      <c r="U36" s="14"/>
      <c r="V36" s="12"/>
      <c r="W36" s="12"/>
      <c r="X36" s="12"/>
      <c r="Y36" s="12"/>
      <c r="Z36" s="12"/>
      <c r="AA36" s="12"/>
      <c r="AB36" s="14"/>
      <c r="AC36" s="14"/>
      <c r="AD36" s="14"/>
      <c r="AE36" s="14"/>
      <c r="AF36" s="14"/>
      <c r="AG36" s="14"/>
      <c r="AH36" s="12"/>
      <c r="AI36" s="12"/>
      <c r="AJ36" s="12"/>
      <c r="AK36" s="12"/>
      <c r="AL36" s="12"/>
      <c r="AM36" s="12"/>
      <c r="AN36" s="14"/>
      <c r="AO36" s="14"/>
      <c r="AP36" s="14"/>
      <c r="AQ36" s="14"/>
      <c r="AR36" s="14"/>
      <c r="AS36" s="14"/>
      <c r="AT36" s="12"/>
      <c r="AU36" s="12"/>
      <c r="AV36" s="12"/>
      <c r="AW36" s="12"/>
      <c r="AX36" s="12"/>
      <c r="AY36" s="12"/>
      <c r="AZ36" s="14"/>
      <c r="BA36" s="14"/>
      <c r="BB36" s="14"/>
      <c r="BC36" s="14"/>
      <c r="BD36" s="14"/>
      <c r="BE36" s="14"/>
      <c r="BF36" s="12"/>
      <c r="BG36" s="12"/>
      <c r="BH36" s="12"/>
      <c r="BI36" s="12"/>
      <c r="BJ36" s="12"/>
      <c r="BK36" s="12"/>
      <c r="BL36" s="14"/>
      <c r="BM36" s="14"/>
      <c r="BN36" s="14"/>
      <c r="BO36" s="14"/>
      <c r="BP36" s="14"/>
      <c r="BQ36" s="14"/>
      <c r="BR36" s="12"/>
      <c r="BS36" s="12"/>
      <c r="BT36" s="12"/>
      <c r="BU36" s="12"/>
      <c r="BV36" s="12"/>
      <c r="BW36" s="12"/>
      <c r="BX36" s="14"/>
      <c r="BY36" s="14"/>
      <c r="BZ36" s="14"/>
      <c r="CA36" s="14"/>
      <c r="CB36" s="14"/>
      <c r="CC36" s="14"/>
    </row>
    <row r="37" spans="1:81" x14ac:dyDescent="0.25">
      <c r="A37" s="5" t="s">
        <v>40</v>
      </c>
      <c r="B37" s="5" t="s">
        <v>109</v>
      </c>
      <c r="C37" s="5" t="s">
        <v>101</v>
      </c>
      <c r="D37" s="18">
        <f t="shared" ref="D37" si="56">J37+P37+V37+AB37+AH37+AN37+AT37+AZ37+BF37+BL37+BR37+BX37</f>
        <v>8</v>
      </c>
      <c r="E37" s="18">
        <f t="shared" ref="E37:E39" si="57">K37+Q37+W37+AC37+AI37+AO37+AU37+BA37+BG37+BM37+BS37+BY37</f>
        <v>120</v>
      </c>
      <c r="F37" s="18">
        <f t="shared" ref="F37:F39" si="58">L37+R37+X37+AD37+AJ37+AP37+AV37+BB37+BH37+BN37+BT37+BZ37</f>
        <v>0</v>
      </c>
      <c r="G37" s="18">
        <f t="shared" ref="G37:G39" si="59">M37+S37+Y37+AE37+AK37+AQ37+AW37+BC37+BI37+BO37+BU37+CA37</f>
        <v>0</v>
      </c>
      <c r="H37" s="18">
        <f t="shared" ref="H37:H39" si="60">N37+T37+Z37+AF37+AL37+AR37+AX37+BD37+BJ37+BP37+BV37+CB37</f>
        <v>0</v>
      </c>
      <c r="I37" s="18">
        <f t="shared" ref="I37:I39" si="61">O37+U37+AA37+AG37+AM37+AS37+AY37+BE37+BK37+BQ37+BW37+CC37</f>
        <v>0</v>
      </c>
      <c r="J37" s="16">
        <v>8</v>
      </c>
      <c r="K37" s="12">
        <v>120</v>
      </c>
      <c r="L37" s="12">
        <v>0</v>
      </c>
      <c r="M37" s="12">
        <v>0</v>
      </c>
      <c r="N37" s="12">
        <v>0</v>
      </c>
      <c r="O37" s="12">
        <v>0</v>
      </c>
      <c r="P37" s="14"/>
      <c r="Q37" s="14"/>
      <c r="R37" s="14"/>
      <c r="S37" s="14"/>
      <c r="T37" s="14"/>
      <c r="U37" s="14"/>
      <c r="V37" s="12"/>
      <c r="W37" s="12"/>
      <c r="X37" s="12"/>
      <c r="Y37" s="12"/>
      <c r="Z37" s="12"/>
      <c r="AA37" s="12"/>
      <c r="AB37" s="14"/>
      <c r="AC37" s="14"/>
      <c r="AD37" s="14"/>
      <c r="AE37" s="14"/>
      <c r="AF37" s="14"/>
      <c r="AG37" s="14"/>
      <c r="AH37" s="12"/>
      <c r="AI37" s="12"/>
      <c r="AJ37" s="12"/>
      <c r="AK37" s="12"/>
      <c r="AL37" s="12"/>
      <c r="AM37" s="12"/>
      <c r="AN37" s="14"/>
      <c r="AO37" s="14"/>
      <c r="AP37" s="14"/>
      <c r="AQ37" s="14"/>
      <c r="AR37" s="14"/>
      <c r="AS37" s="14"/>
      <c r="AT37" s="12"/>
      <c r="AU37" s="12"/>
      <c r="AV37" s="12"/>
      <c r="AW37" s="12"/>
      <c r="AX37" s="12"/>
      <c r="AY37" s="12"/>
      <c r="AZ37" s="14"/>
      <c r="BA37" s="14"/>
      <c r="BB37" s="14"/>
      <c r="BC37" s="14"/>
      <c r="BD37" s="14"/>
      <c r="BE37" s="14"/>
      <c r="BF37" s="12"/>
      <c r="BG37" s="12"/>
      <c r="BH37" s="12"/>
      <c r="BI37" s="12"/>
      <c r="BJ37" s="12"/>
      <c r="BK37" s="12"/>
      <c r="BL37" s="14"/>
      <c r="BM37" s="14"/>
      <c r="BN37" s="14"/>
      <c r="BO37" s="14"/>
      <c r="BP37" s="14"/>
      <c r="BQ37" s="14"/>
      <c r="BR37" s="12"/>
      <c r="BS37" s="12"/>
      <c r="BT37" s="12"/>
      <c r="BU37" s="12"/>
      <c r="BV37" s="12"/>
      <c r="BW37" s="12"/>
      <c r="BX37" s="14"/>
      <c r="BY37" s="14"/>
      <c r="BZ37" s="14"/>
      <c r="CA37" s="14"/>
      <c r="CB37" s="14"/>
      <c r="CC37" s="14"/>
    </row>
    <row r="38" spans="1:81" x14ac:dyDescent="0.25">
      <c r="A38" s="5" t="s">
        <v>40</v>
      </c>
      <c r="B38" s="5" t="s">
        <v>131</v>
      </c>
      <c r="C38" s="5" t="s">
        <v>101</v>
      </c>
      <c r="D38" s="18">
        <f t="shared" si="0"/>
        <v>12</v>
      </c>
      <c r="E38" s="18">
        <f t="shared" si="51"/>
        <v>102</v>
      </c>
      <c r="F38" s="18">
        <f t="shared" si="52"/>
        <v>0</v>
      </c>
      <c r="G38" s="18">
        <f t="shared" si="59"/>
        <v>0</v>
      </c>
      <c r="H38" s="18">
        <f t="shared" si="54"/>
        <v>0</v>
      </c>
      <c r="I38" s="18">
        <f t="shared" si="55"/>
        <v>0</v>
      </c>
      <c r="J38" s="16">
        <v>12</v>
      </c>
      <c r="K38" s="12">
        <v>102</v>
      </c>
      <c r="L38" s="12">
        <v>0</v>
      </c>
      <c r="M38" s="12">
        <v>0</v>
      </c>
      <c r="N38" s="12">
        <v>0</v>
      </c>
      <c r="O38" s="12">
        <v>0</v>
      </c>
      <c r="P38" s="14"/>
      <c r="Q38" s="14"/>
      <c r="R38" s="14"/>
      <c r="S38" s="14"/>
      <c r="T38" s="14"/>
      <c r="U38" s="14"/>
      <c r="V38" s="12"/>
      <c r="W38" s="12"/>
      <c r="X38" s="12"/>
      <c r="Y38" s="12"/>
      <c r="Z38" s="12"/>
      <c r="AA38" s="12"/>
      <c r="AB38" s="14"/>
      <c r="AC38" s="14"/>
      <c r="AD38" s="14"/>
      <c r="AE38" s="14"/>
      <c r="AF38" s="14"/>
      <c r="AG38" s="14"/>
      <c r="AH38" s="12"/>
      <c r="AI38" s="12"/>
      <c r="AJ38" s="12"/>
      <c r="AK38" s="12"/>
      <c r="AL38" s="12"/>
      <c r="AM38" s="12"/>
      <c r="AN38" s="14"/>
      <c r="AO38" s="14"/>
      <c r="AP38" s="14"/>
      <c r="AQ38" s="14"/>
      <c r="AR38" s="14"/>
      <c r="AS38" s="14"/>
      <c r="AT38" s="12"/>
      <c r="AU38" s="12"/>
      <c r="AV38" s="12"/>
      <c r="AW38" s="12"/>
      <c r="AX38" s="12"/>
      <c r="AY38" s="12"/>
      <c r="AZ38" s="14"/>
      <c r="BA38" s="14"/>
      <c r="BB38" s="14"/>
      <c r="BC38" s="14"/>
      <c r="BD38" s="14"/>
      <c r="BE38" s="14"/>
      <c r="BF38" s="12"/>
      <c r="BG38" s="12"/>
      <c r="BH38" s="12"/>
      <c r="BI38" s="12"/>
      <c r="BJ38" s="12"/>
      <c r="BK38" s="12"/>
      <c r="BL38" s="14"/>
      <c r="BM38" s="14"/>
      <c r="BN38" s="14"/>
      <c r="BO38" s="14"/>
      <c r="BP38" s="14"/>
      <c r="BQ38" s="14"/>
      <c r="BR38" s="12"/>
      <c r="BS38" s="12"/>
      <c r="BT38" s="12"/>
      <c r="BU38" s="12"/>
      <c r="BV38" s="12"/>
      <c r="BW38" s="12"/>
      <c r="BX38" s="14"/>
      <c r="BY38" s="14"/>
      <c r="BZ38" s="14"/>
      <c r="CA38" s="14"/>
      <c r="CB38" s="14"/>
      <c r="CC38" s="14"/>
    </row>
    <row r="39" spans="1:81" x14ac:dyDescent="0.25">
      <c r="A39" s="5" t="s">
        <v>40</v>
      </c>
      <c r="B39" s="5" t="s">
        <v>132</v>
      </c>
      <c r="C39" s="5" t="s">
        <v>101</v>
      </c>
      <c r="D39" s="18">
        <f t="shared" si="0"/>
        <v>2</v>
      </c>
      <c r="E39" s="18">
        <f t="shared" si="57"/>
        <v>112</v>
      </c>
      <c r="F39" s="18">
        <f t="shared" si="58"/>
        <v>0</v>
      </c>
      <c r="G39" s="18">
        <f t="shared" si="59"/>
        <v>0</v>
      </c>
      <c r="H39" s="18">
        <f t="shared" si="60"/>
        <v>0</v>
      </c>
      <c r="I39" s="18">
        <f t="shared" si="61"/>
        <v>0</v>
      </c>
      <c r="J39" s="16">
        <v>2</v>
      </c>
      <c r="K39" s="12">
        <v>112</v>
      </c>
      <c r="L39" s="12">
        <v>0</v>
      </c>
      <c r="M39" s="12">
        <v>0</v>
      </c>
      <c r="N39" s="12">
        <v>0</v>
      </c>
      <c r="O39" s="12">
        <v>0</v>
      </c>
      <c r="P39" s="14"/>
      <c r="Q39" s="14"/>
      <c r="R39" s="14"/>
      <c r="S39" s="14"/>
      <c r="T39" s="14"/>
      <c r="U39" s="14"/>
      <c r="V39" s="12"/>
      <c r="W39" s="12"/>
      <c r="X39" s="12"/>
      <c r="Y39" s="12"/>
      <c r="Z39" s="12"/>
      <c r="AA39" s="12"/>
      <c r="AB39" s="14"/>
      <c r="AC39" s="14"/>
      <c r="AD39" s="14"/>
      <c r="AE39" s="14"/>
      <c r="AF39" s="14"/>
      <c r="AG39" s="14"/>
      <c r="AH39" s="12"/>
      <c r="AI39" s="12"/>
      <c r="AJ39" s="12"/>
      <c r="AK39" s="12"/>
      <c r="AL39" s="12"/>
      <c r="AM39" s="12"/>
      <c r="AN39" s="14"/>
      <c r="AO39" s="14"/>
      <c r="AP39" s="14"/>
      <c r="AQ39" s="14"/>
      <c r="AR39" s="14"/>
      <c r="AS39" s="14"/>
      <c r="AT39" s="12"/>
      <c r="AU39" s="12"/>
      <c r="AV39" s="12"/>
      <c r="AW39" s="12"/>
      <c r="AX39" s="12"/>
      <c r="AY39" s="12"/>
      <c r="AZ39" s="14"/>
      <c r="BA39" s="14"/>
      <c r="BB39" s="14"/>
      <c r="BC39" s="14"/>
      <c r="BD39" s="14"/>
      <c r="BE39" s="14"/>
      <c r="BF39" s="12"/>
      <c r="BG39" s="12"/>
      <c r="BH39" s="12"/>
      <c r="BI39" s="12"/>
      <c r="BJ39" s="12"/>
      <c r="BK39" s="12"/>
      <c r="BL39" s="14"/>
      <c r="BM39" s="14"/>
      <c r="BN39" s="14"/>
      <c r="BO39" s="14"/>
      <c r="BP39" s="14"/>
      <c r="BQ39" s="14"/>
      <c r="BR39" s="12"/>
      <c r="BS39" s="12"/>
      <c r="BT39" s="12"/>
      <c r="BU39" s="12"/>
      <c r="BV39" s="12"/>
      <c r="BW39" s="12"/>
      <c r="BX39" s="14"/>
      <c r="BY39" s="14"/>
      <c r="BZ39" s="14"/>
      <c r="CA39" s="14"/>
      <c r="CB39" s="14"/>
      <c r="CC39" s="14"/>
    </row>
    <row r="40" spans="1:81" x14ac:dyDescent="0.25">
      <c r="A40" s="5" t="s">
        <v>41</v>
      </c>
      <c r="B40" s="5" t="s">
        <v>136</v>
      </c>
      <c r="C40" s="5" t="s">
        <v>32</v>
      </c>
      <c r="D40" s="18">
        <f t="shared" ref="D40" si="62">J40+P40+V40+AB40+AH40+AN40+AT40+AZ40+BF40+BL40+BR40+BX40</f>
        <v>10</v>
      </c>
      <c r="E40" s="18">
        <f t="shared" ref="E40" si="63">K40+Q40+W40+AC40+AI40+AO40+AU40+BA40+BG40+BM40+BS40+BY40</f>
        <v>117</v>
      </c>
      <c r="F40" s="18">
        <f t="shared" ref="F40" si="64">L40+R40+X40+AD40+AJ40+AP40+AV40+BB40+BH40+BN40+BT40+BZ40</f>
        <v>0</v>
      </c>
      <c r="G40" s="18">
        <f t="shared" ref="G40" si="65">M40+S40+Y40+AE40+AK40+AQ40+AW40+BC40+BI40+BO40+BU40+CA40</f>
        <v>0</v>
      </c>
      <c r="H40" s="18">
        <f t="shared" ref="H40" si="66">N40+T40+Z40+AF40+AL40+AR40+AX40+BD40+BJ40+BP40+BV40+CB40</f>
        <v>0</v>
      </c>
      <c r="I40" s="18">
        <f t="shared" ref="I40" si="67">O40+U40+AA40+AG40+AM40+AS40+AY40+BE40+BK40+BQ40+BW40+CC40</f>
        <v>1</v>
      </c>
      <c r="J40" s="16">
        <v>10</v>
      </c>
      <c r="K40" s="12">
        <v>117</v>
      </c>
      <c r="L40" s="12">
        <v>0</v>
      </c>
      <c r="M40" s="12">
        <v>0</v>
      </c>
      <c r="N40" s="12">
        <v>0</v>
      </c>
      <c r="O40" s="12">
        <v>1</v>
      </c>
      <c r="P40" s="14"/>
      <c r="Q40" s="14"/>
      <c r="R40" s="14"/>
      <c r="S40" s="14"/>
      <c r="T40" s="14"/>
      <c r="U40" s="14"/>
      <c r="V40" s="12"/>
      <c r="W40" s="12"/>
      <c r="X40" s="12"/>
      <c r="Y40" s="12"/>
      <c r="Z40" s="12"/>
      <c r="AA40" s="12"/>
      <c r="AB40" s="14"/>
      <c r="AC40" s="14"/>
      <c r="AD40" s="14"/>
      <c r="AE40" s="14"/>
      <c r="AF40" s="14"/>
      <c r="AG40" s="14"/>
      <c r="AH40" s="12"/>
      <c r="AI40" s="12"/>
      <c r="AJ40" s="12"/>
      <c r="AK40" s="12"/>
      <c r="AL40" s="12"/>
      <c r="AM40" s="12"/>
      <c r="AN40" s="14"/>
      <c r="AO40" s="14"/>
      <c r="AP40" s="14"/>
      <c r="AQ40" s="14"/>
      <c r="AR40" s="14"/>
      <c r="AS40" s="14"/>
      <c r="AT40" s="12"/>
      <c r="AU40" s="12"/>
      <c r="AV40" s="12"/>
      <c r="AW40" s="12"/>
      <c r="AX40" s="12"/>
      <c r="AY40" s="12"/>
      <c r="AZ40" s="14"/>
      <c r="BA40" s="14"/>
      <c r="BB40" s="14"/>
      <c r="BC40" s="14"/>
      <c r="BD40" s="14"/>
      <c r="BE40" s="14"/>
      <c r="BF40" s="12"/>
      <c r="BG40" s="12"/>
      <c r="BH40" s="12"/>
      <c r="BI40" s="12"/>
      <c r="BJ40" s="12"/>
      <c r="BK40" s="12"/>
      <c r="BL40" s="14"/>
      <c r="BM40" s="14"/>
      <c r="BN40" s="14"/>
      <c r="BO40" s="14"/>
      <c r="BP40" s="14"/>
      <c r="BQ40" s="14"/>
      <c r="BR40" s="12"/>
      <c r="BS40" s="12"/>
      <c r="BT40" s="12"/>
      <c r="BU40" s="12"/>
      <c r="BV40" s="12"/>
      <c r="BW40" s="12"/>
      <c r="BX40" s="14"/>
      <c r="BY40" s="14"/>
      <c r="BZ40" s="14"/>
      <c r="CA40" s="14"/>
      <c r="CB40" s="14"/>
      <c r="CC40" s="14"/>
    </row>
    <row r="41" spans="1:81" x14ac:dyDescent="0.25">
      <c r="A41" s="5" t="s">
        <v>42</v>
      </c>
      <c r="B41" s="6" t="s">
        <v>107</v>
      </c>
      <c r="C41" s="5" t="s">
        <v>32</v>
      </c>
      <c r="D41" s="18">
        <f t="shared" si="0"/>
        <v>14</v>
      </c>
      <c r="E41" s="18">
        <f t="shared" si="24"/>
        <v>114</v>
      </c>
      <c r="F41" s="18">
        <f t="shared" si="25"/>
        <v>0</v>
      </c>
      <c r="G41" s="18">
        <f t="shared" si="26"/>
        <v>0</v>
      </c>
      <c r="H41" s="18">
        <f t="shared" si="27"/>
        <v>0</v>
      </c>
      <c r="I41" s="18">
        <f t="shared" si="28"/>
        <v>0</v>
      </c>
      <c r="J41" s="16">
        <v>14</v>
      </c>
      <c r="K41" s="12">
        <v>114</v>
      </c>
      <c r="L41" s="12">
        <v>0</v>
      </c>
      <c r="M41" s="12">
        <v>0</v>
      </c>
      <c r="N41" s="12">
        <v>0</v>
      </c>
      <c r="O41" s="12">
        <v>0</v>
      </c>
      <c r="P41" s="14"/>
      <c r="Q41" s="14"/>
      <c r="R41" s="14"/>
      <c r="S41" s="14"/>
      <c r="T41" s="14"/>
      <c r="U41" s="14"/>
      <c r="V41" s="12"/>
      <c r="W41" s="12"/>
      <c r="X41" s="12"/>
      <c r="Y41" s="12"/>
      <c r="Z41" s="12"/>
      <c r="AA41" s="12"/>
      <c r="AB41" s="14"/>
      <c r="AC41" s="14"/>
      <c r="AD41" s="14"/>
      <c r="AE41" s="14"/>
      <c r="AF41" s="14"/>
      <c r="AG41" s="14"/>
      <c r="AH41" s="12"/>
      <c r="AI41" s="12"/>
      <c r="AJ41" s="12"/>
      <c r="AK41" s="12"/>
      <c r="AL41" s="12"/>
      <c r="AM41" s="12"/>
      <c r="AN41" s="14"/>
      <c r="AO41" s="14"/>
      <c r="AP41" s="14"/>
      <c r="AQ41" s="14"/>
      <c r="AR41" s="14"/>
      <c r="AS41" s="14"/>
      <c r="AT41" s="12"/>
      <c r="AU41" s="12"/>
      <c r="AV41" s="12"/>
      <c r="AW41" s="12"/>
      <c r="AX41" s="12"/>
      <c r="AY41" s="12"/>
      <c r="AZ41" s="14"/>
      <c r="BA41" s="14"/>
      <c r="BB41" s="14"/>
      <c r="BC41" s="14"/>
      <c r="BD41" s="14"/>
      <c r="BE41" s="14"/>
      <c r="BF41" s="12"/>
      <c r="BG41" s="12"/>
      <c r="BH41" s="12"/>
      <c r="BI41" s="12"/>
      <c r="BJ41" s="12"/>
      <c r="BK41" s="12"/>
      <c r="BL41" s="14"/>
      <c r="BM41" s="14"/>
      <c r="BN41" s="14"/>
      <c r="BO41" s="14"/>
      <c r="BP41" s="14"/>
      <c r="BQ41" s="14"/>
      <c r="BR41" s="12"/>
      <c r="BS41" s="12"/>
      <c r="BT41" s="12"/>
      <c r="BU41" s="12"/>
      <c r="BV41" s="12"/>
      <c r="BW41" s="12"/>
      <c r="BX41" s="14"/>
      <c r="BY41" s="14"/>
      <c r="BZ41" s="14"/>
      <c r="CA41" s="14"/>
      <c r="CB41" s="14"/>
      <c r="CC41" s="14"/>
    </row>
    <row r="42" spans="1:81" x14ac:dyDescent="0.25">
      <c r="A42" s="5" t="s">
        <v>42</v>
      </c>
      <c r="B42" s="6" t="s">
        <v>140</v>
      </c>
      <c r="C42" s="5" t="s">
        <v>32</v>
      </c>
      <c r="D42" s="18">
        <f t="shared" si="0"/>
        <v>11</v>
      </c>
      <c r="E42" s="18">
        <f t="shared" si="24"/>
        <v>64</v>
      </c>
      <c r="F42" s="18">
        <f t="shared" si="25"/>
        <v>15</v>
      </c>
      <c r="G42" s="18">
        <f t="shared" si="26"/>
        <v>0</v>
      </c>
      <c r="H42" s="18">
        <f t="shared" si="27"/>
        <v>0</v>
      </c>
      <c r="I42" s="18">
        <f t="shared" si="28"/>
        <v>2</v>
      </c>
      <c r="J42" s="16">
        <v>11</v>
      </c>
      <c r="K42" s="12">
        <v>64</v>
      </c>
      <c r="L42" s="12">
        <v>15</v>
      </c>
      <c r="M42" s="12">
        <v>0</v>
      </c>
      <c r="N42" s="12">
        <v>0</v>
      </c>
      <c r="O42" s="12">
        <v>2</v>
      </c>
      <c r="P42" s="14"/>
      <c r="Q42" s="14"/>
      <c r="R42" s="14"/>
      <c r="S42" s="14"/>
      <c r="T42" s="14"/>
      <c r="U42" s="14"/>
      <c r="V42" s="12"/>
      <c r="W42" s="12"/>
      <c r="X42" s="12"/>
      <c r="Y42" s="12"/>
      <c r="Z42" s="12"/>
      <c r="AA42" s="12"/>
      <c r="AB42" s="14"/>
      <c r="AC42" s="14"/>
      <c r="AD42" s="14"/>
      <c r="AE42" s="14"/>
      <c r="AF42" s="14"/>
      <c r="AG42" s="14"/>
      <c r="AH42" s="12"/>
      <c r="AI42" s="12"/>
      <c r="AJ42" s="12"/>
      <c r="AK42" s="12"/>
      <c r="AL42" s="12"/>
      <c r="AM42" s="12"/>
      <c r="AN42" s="14"/>
      <c r="AO42" s="14"/>
      <c r="AP42" s="14"/>
      <c r="AQ42" s="14"/>
      <c r="AR42" s="14"/>
      <c r="AS42" s="14"/>
      <c r="AT42" s="12"/>
      <c r="AU42" s="12"/>
      <c r="AV42" s="12"/>
      <c r="AW42" s="12"/>
      <c r="AX42" s="12"/>
      <c r="AY42" s="12"/>
      <c r="AZ42" s="14"/>
      <c r="BA42" s="14"/>
      <c r="BB42" s="14"/>
      <c r="BC42" s="14"/>
      <c r="BD42" s="14"/>
      <c r="BE42" s="14"/>
      <c r="BF42" s="12"/>
      <c r="BG42" s="12"/>
      <c r="BH42" s="12"/>
      <c r="BI42" s="12"/>
      <c r="BJ42" s="12"/>
      <c r="BK42" s="12"/>
      <c r="BL42" s="14"/>
      <c r="BM42" s="14"/>
      <c r="BN42" s="14"/>
      <c r="BO42" s="14"/>
      <c r="BP42" s="14"/>
      <c r="BQ42" s="14"/>
      <c r="BR42" s="12"/>
      <c r="BS42" s="12"/>
      <c r="BT42" s="12"/>
      <c r="BU42" s="12"/>
      <c r="BV42" s="12"/>
      <c r="BW42" s="12"/>
      <c r="BX42" s="14"/>
      <c r="BY42" s="14"/>
      <c r="BZ42" s="14"/>
      <c r="CA42" s="14"/>
      <c r="CB42" s="14"/>
      <c r="CC42" s="14"/>
    </row>
    <row r="43" spans="1:81" x14ac:dyDescent="0.25">
      <c r="A43" s="5" t="s">
        <v>42</v>
      </c>
      <c r="B43" s="6" t="s">
        <v>141</v>
      </c>
      <c r="C43" s="5" t="s">
        <v>32</v>
      </c>
      <c r="D43" s="18">
        <f t="shared" si="0"/>
        <v>11</v>
      </c>
      <c r="E43" s="18">
        <f t="shared" si="24"/>
        <v>9</v>
      </c>
      <c r="F43" s="18">
        <f t="shared" si="25"/>
        <v>0</v>
      </c>
      <c r="G43" s="18">
        <f t="shared" si="26"/>
        <v>0</v>
      </c>
      <c r="H43" s="18">
        <f t="shared" si="27"/>
        <v>0</v>
      </c>
      <c r="I43" s="18">
        <f t="shared" si="28"/>
        <v>0</v>
      </c>
      <c r="J43" s="16">
        <v>11</v>
      </c>
      <c r="K43" s="12">
        <v>9</v>
      </c>
      <c r="L43" s="12">
        <v>0</v>
      </c>
      <c r="M43" s="12">
        <v>0</v>
      </c>
      <c r="N43" s="12">
        <v>0</v>
      </c>
      <c r="O43" s="12">
        <v>0</v>
      </c>
      <c r="P43" s="14"/>
      <c r="Q43" s="14"/>
      <c r="R43" s="14"/>
      <c r="S43" s="14"/>
      <c r="T43" s="14"/>
      <c r="U43" s="14"/>
      <c r="V43" s="12"/>
      <c r="W43" s="12"/>
      <c r="X43" s="12"/>
      <c r="Y43" s="12"/>
      <c r="Z43" s="12"/>
      <c r="AA43" s="12"/>
      <c r="AB43" s="14"/>
      <c r="AC43" s="14"/>
      <c r="AD43" s="14"/>
      <c r="AE43" s="14"/>
      <c r="AF43" s="14"/>
      <c r="AG43" s="14"/>
      <c r="AH43" s="12"/>
      <c r="AI43" s="12"/>
      <c r="AJ43" s="12"/>
      <c r="AK43" s="12"/>
      <c r="AL43" s="12"/>
      <c r="AM43" s="12"/>
      <c r="AN43" s="14"/>
      <c r="AO43" s="14"/>
      <c r="AP43" s="14"/>
      <c r="AQ43" s="14"/>
      <c r="AR43" s="14"/>
      <c r="AS43" s="14"/>
      <c r="AT43" s="12"/>
      <c r="AU43" s="12"/>
      <c r="AV43" s="12"/>
      <c r="AW43" s="12"/>
      <c r="AX43" s="12"/>
      <c r="AY43" s="12"/>
      <c r="AZ43" s="14"/>
      <c r="BA43" s="14"/>
      <c r="BB43" s="14"/>
      <c r="BC43" s="14"/>
      <c r="BD43" s="14"/>
      <c r="BE43" s="14"/>
      <c r="BF43" s="12"/>
      <c r="BG43" s="12"/>
      <c r="BH43" s="12"/>
      <c r="BI43" s="12"/>
      <c r="BJ43" s="12"/>
      <c r="BK43" s="12"/>
      <c r="BL43" s="14"/>
      <c r="BM43" s="14"/>
      <c r="BN43" s="14"/>
      <c r="BO43" s="14"/>
      <c r="BP43" s="14"/>
      <c r="BQ43" s="14"/>
      <c r="BR43" s="12"/>
      <c r="BS43" s="12"/>
      <c r="BT43" s="12"/>
      <c r="BU43" s="12"/>
      <c r="BV43" s="12"/>
      <c r="BW43" s="12"/>
      <c r="BX43" s="14"/>
      <c r="BY43" s="14"/>
      <c r="BZ43" s="14"/>
      <c r="CA43" s="14"/>
      <c r="CB43" s="14"/>
      <c r="CC43" s="14"/>
    </row>
    <row r="44" spans="1:81" x14ac:dyDescent="0.25">
      <c r="A44" s="5" t="s">
        <v>43</v>
      </c>
      <c r="B44" s="5" t="s">
        <v>106</v>
      </c>
      <c r="C44" s="5" t="s">
        <v>32</v>
      </c>
      <c r="D44" s="18">
        <f t="shared" ref="D44:D45" si="68">J44+P44+V44+AB44+AH44+AN44+AT44+AZ44+BF44+BL44+BR44+BX44</f>
        <v>19</v>
      </c>
      <c r="E44" s="18">
        <f t="shared" ref="E44:E45" si="69">K44+Q44+W44+AC44+AI44+AO44+AU44+BA44+BG44+BM44+BS44+BY44</f>
        <v>122</v>
      </c>
      <c r="F44" s="18">
        <f t="shared" ref="F44:F45" si="70">L44+R44+X44+AD44+AJ44+AP44+AV44+BB44+BH44+BN44+BT44+BZ44</f>
        <v>0</v>
      </c>
      <c r="G44" s="18">
        <f t="shared" ref="G44:G45" si="71">M44+S44+Y44+AE44+AK44+AQ44+AW44+BC44+BI44+BO44+BU44+CA44</f>
        <v>0</v>
      </c>
      <c r="H44" s="18">
        <f t="shared" ref="H44:H46" si="72">N44+T44+Z44+AF44+AL44+AR44+AX44+BD44+BJ44+BP44+BV44+CB44</f>
        <v>0</v>
      </c>
      <c r="I44" s="18">
        <f t="shared" ref="I44:I46" si="73">O44+U44+AA44+AG44+AM44+AS44+AY44+BE44+BK44+BQ44+BW44+CC44</f>
        <v>2</v>
      </c>
      <c r="J44" s="16">
        <v>19</v>
      </c>
      <c r="K44" s="12">
        <v>122</v>
      </c>
      <c r="L44" s="12">
        <v>0</v>
      </c>
      <c r="M44" s="12">
        <v>0</v>
      </c>
      <c r="N44" s="12">
        <v>0</v>
      </c>
      <c r="O44" s="12">
        <v>2</v>
      </c>
      <c r="P44" s="14"/>
      <c r="Q44" s="14"/>
      <c r="R44" s="14"/>
      <c r="S44" s="14"/>
      <c r="T44" s="14"/>
      <c r="U44" s="14"/>
      <c r="V44" s="12"/>
      <c r="W44" s="12"/>
      <c r="X44" s="12"/>
      <c r="Y44" s="12"/>
      <c r="Z44" s="12"/>
      <c r="AA44" s="12"/>
      <c r="AB44" s="14"/>
      <c r="AC44" s="14"/>
      <c r="AD44" s="14"/>
      <c r="AE44" s="14"/>
      <c r="AF44" s="14"/>
      <c r="AG44" s="14"/>
      <c r="AH44" s="12"/>
      <c r="AI44" s="12"/>
      <c r="AJ44" s="12"/>
      <c r="AK44" s="12"/>
      <c r="AL44" s="12"/>
      <c r="AM44" s="12"/>
      <c r="AN44" s="14"/>
      <c r="AO44" s="14"/>
      <c r="AP44" s="14"/>
      <c r="AQ44" s="14"/>
      <c r="AR44" s="14"/>
      <c r="AS44" s="14"/>
      <c r="AT44" s="12"/>
      <c r="AU44" s="12"/>
      <c r="AV44" s="12"/>
      <c r="AW44" s="12"/>
      <c r="AX44" s="12"/>
      <c r="AY44" s="12"/>
      <c r="AZ44" s="14"/>
      <c r="BA44" s="14"/>
      <c r="BB44" s="14"/>
      <c r="BC44" s="14"/>
      <c r="BD44" s="14"/>
      <c r="BE44" s="14"/>
      <c r="BF44" s="12"/>
      <c r="BG44" s="12"/>
      <c r="BH44" s="12"/>
      <c r="BI44" s="12"/>
      <c r="BJ44" s="12"/>
      <c r="BK44" s="12"/>
      <c r="BL44" s="14"/>
      <c r="BM44" s="14"/>
      <c r="BN44" s="14"/>
      <c r="BO44" s="14"/>
      <c r="BP44" s="14"/>
      <c r="BQ44" s="14"/>
      <c r="BR44" s="12"/>
      <c r="BS44" s="12"/>
      <c r="BT44" s="12"/>
      <c r="BU44" s="12"/>
      <c r="BV44" s="12"/>
      <c r="BW44" s="12"/>
      <c r="BX44" s="14"/>
      <c r="BY44" s="14"/>
      <c r="BZ44" s="14"/>
      <c r="CA44" s="14"/>
      <c r="CB44" s="14"/>
      <c r="CC44" s="14"/>
    </row>
    <row r="45" spans="1:81" x14ac:dyDescent="0.25">
      <c r="A45" s="5" t="s">
        <v>137</v>
      </c>
      <c r="B45" s="26" t="s">
        <v>129</v>
      </c>
      <c r="C45" s="5" t="s">
        <v>32</v>
      </c>
      <c r="D45" s="18">
        <f t="shared" si="68"/>
        <v>25</v>
      </c>
      <c r="E45" s="18">
        <f t="shared" si="69"/>
        <v>114</v>
      </c>
      <c r="F45" s="18">
        <f t="shared" si="70"/>
        <v>0</v>
      </c>
      <c r="G45" s="18">
        <f t="shared" si="71"/>
        <v>0</v>
      </c>
      <c r="H45" s="18">
        <f t="shared" si="72"/>
        <v>0</v>
      </c>
      <c r="I45" s="18">
        <f t="shared" si="73"/>
        <v>1</v>
      </c>
      <c r="J45" s="16">
        <v>25</v>
      </c>
      <c r="K45" s="12">
        <v>114</v>
      </c>
      <c r="L45" s="12">
        <v>0</v>
      </c>
      <c r="M45" s="12">
        <v>0</v>
      </c>
      <c r="N45" s="12">
        <v>0</v>
      </c>
      <c r="O45" s="12">
        <v>1</v>
      </c>
      <c r="P45" s="14"/>
      <c r="Q45" s="14"/>
      <c r="R45" s="14"/>
      <c r="S45" s="14"/>
      <c r="T45" s="14"/>
      <c r="U45" s="14"/>
      <c r="V45" s="12"/>
      <c r="W45" s="12"/>
      <c r="X45" s="12"/>
      <c r="Y45" s="12"/>
      <c r="Z45" s="12"/>
      <c r="AA45" s="12"/>
      <c r="AB45" s="14"/>
      <c r="AC45" s="14"/>
      <c r="AD45" s="14"/>
      <c r="AE45" s="14"/>
      <c r="AF45" s="14"/>
      <c r="AG45" s="14"/>
      <c r="AH45" s="12"/>
      <c r="AI45" s="12"/>
      <c r="AJ45" s="12"/>
      <c r="AK45" s="12"/>
      <c r="AL45" s="12"/>
      <c r="AM45" s="12"/>
      <c r="AN45" s="14"/>
      <c r="AO45" s="14"/>
      <c r="AP45" s="14"/>
      <c r="AQ45" s="14"/>
      <c r="AR45" s="14"/>
      <c r="AS45" s="14"/>
      <c r="AT45" s="12"/>
      <c r="AU45" s="12"/>
      <c r="AV45" s="12"/>
      <c r="AW45" s="12"/>
      <c r="AX45" s="12"/>
      <c r="AY45" s="12"/>
      <c r="AZ45" s="14"/>
      <c r="BA45" s="14"/>
      <c r="BB45" s="14"/>
      <c r="BC45" s="14"/>
      <c r="BD45" s="14"/>
      <c r="BE45" s="14"/>
      <c r="BF45" s="12"/>
      <c r="BG45" s="12"/>
      <c r="BH45" s="12"/>
      <c r="BI45" s="12"/>
      <c r="BJ45" s="12"/>
      <c r="BK45" s="12"/>
      <c r="BL45" s="14"/>
      <c r="BM45" s="14"/>
      <c r="BN45" s="14"/>
      <c r="BO45" s="14"/>
      <c r="BP45" s="14"/>
      <c r="BQ45" s="14"/>
      <c r="BR45" s="12"/>
      <c r="BS45" s="12"/>
      <c r="BT45" s="12"/>
      <c r="BU45" s="12"/>
      <c r="BV45" s="12"/>
      <c r="BW45" s="12"/>
      <c r="BX45" s="14"/>
      <c r="BY45" s="14"/>
      <c r="BZ45" s="14"/>
      <c r="CA45" s="14"/>
      <c r="CB45" s="14"/>
      <c r="CC45" s="14"/>
    </row>
    <row r="46" spans="1:81" x14ac:dyDescent="0.25">
      <c r="A46" s="5" t="s">
        <v>53</v>
      </c>
      <c r="B46" s="6" t="s">
        <v>105</v>
      </c>
      <c r="C46" s="5" t="s">
        <v>32</v>
      </c>
      <c r="D46" s="18">
        <f t="shared" si="0"/>
        <v>2</v>
      </c>
      <c r="E46" s="18">
        <f t="shared" si="24"/>
        <v>43</v>
      </c>
      <c r="F46" s="18">
        <f t="shared" si="25"/>
        <v>0</v>
      </c>
      <c r="G46" s="18">
        <f t="shared" si="26"/>
        <v>0</v>
      </c>
      <c r="H46" s="18">
        <f t="shared" si="72"/>
        <v>0</v>
      </c>
      <c r="I46" s="18">
        <f t="shared" si="73"/>
        <v>6</v>
      </c>
      <c r="J46" s="16">
        <v>2</v>
      </c>
      <c r="K46" s="12">
        <v>43</v>
      </c>
      <c r="L46" s="12">
        <v>0</v>
      </c>
      <c r="M46" s="12">
        <v>0</v>
      </c>
      <c r="N46" s="12">
        <v>0</v>
      </c>
      <c r="O46" s="12">
        <v>6</v>
      </c>
      <c r="P46" s="14"/>
      <c r="Q46" s="14"/>
      <c r="R46" s="14"/>
      <c r="S46" s="14"/>
      <c r="T46" s="14"/>
      <c r="U46" s="14"/>
      <c r="V46" s="12"/>
      <c r="W46" s="12"/>
      <c r="X46" s="12"/>
      <c r="Y46" s="12"/>
      <c r="Z46" s="12"/>
      <c r="AA46" s="12"/>
      <c r="AB46" s="14"/>
      <c r="AC46" s="14"/>
      <c r="AD46" s="14"/>
      <c r="AE46" s="14"/>
      <c r="AF46" s="14"/>
      <c r="AG46" s="14"/>
      <c r="AH46" s="12"/>
      <c r="AI46" s="12"/>
      <c r="AJ46" s="12"/>
      <c r="AK46" s="12"/>
      <c r="AL46" s="12"/>
      <c r="AM46" s="12"/>
      <c r="AN46" s="14"/>
      <c r="AO46" s="14"/>
      <c r="AP46" s="14"/>
      <c r="AQ46" s="14"/>
      <c r="AR46" s="14"/>
      <c r="AS46" s="14"/>
      <c r="AT46" s="12"/>
      <c r="AU46" s="12"/>
      <c r="AV46" s="12"/>
      <c r="AW46" s="12"/>
      <c r="AX46" s="12"/>
      <c r="AY46" s="12"/>
      <c r="AZ46" s="14"/>
      <c r="BA46" s="14"/>
      <c r="BB46" s="14"/>
      <c r="BC46" s="14"/>
      <c r="BD46" s="14"/>
      <c r="BE46" s="14"/>
      <c r="BF46" s="12"/>
      <c r="BG46" s="12"/>
      <c r="BH46" s="12"/>
      <c r="BI46" s="12"/>
      <c r="BJ46" s="12"/>
      <c r="BK46" s="12"/>
      <c r="BL46" s="14"/>
      <c r="BM46" s="14"/>
      <c r="BN46" s="14"/>
      <c r="BO46" s="14"/>
      <c r="BP46" s="14"/>
      <c r="BQ46" s="14"/>
      <c r="BR46" s="12"/>
      <c r="BS46" s="12"/>
      <c r="BT46" s="12"/>
      <c r="BU46" s="12"/>
      <c r="BV46" s="12"/>
      <c r="BW46" s="12"/>
      <c r="BX46" s="14"/>
      <c r="BY46" s="14"/>
      <c r="BZ46" s="14"/>
      <c r="CA46" s="14"/>
      <c r="CB46" s="14"/>
      <c r="CC46" s="14"/>
    </row>
    <row r="47" spans="1:81" x14ac:dyDescent="0.25">
      <c r="A47" s="5" t="s">
        <v>54</v>
      </c>
      <c r="B47" s="6" t="s">
        <v>104</v>
      </c>
      <c r="C47" s="5" t="s">
        <v>32</v>
      </c>
      <c r="D47" s="18">
        <f t="shared" si="0"/>
        <v>11</v>
      </c>
      <c r="E47" s="18">
        <f t="shared" si="24"/>
        <v>110</v>
      </c>
      <c r="F47" s="18">
        <f t="shared" si="25"/>
        <v>0</v>
      </c>
      <c r="G47" s="18">
        <f t="shared" si="26"/>
        <v>0</v>
      </c>
      <c r="H47" s="18">
        <f t="shared" si="27"/>
        <v>0</v>
      </c>
      <c r="I47" s="18">
        <f t="shared" si="28"/>
        <v>5</v>
      </c>
      <c r="J47" s="16">
        <v>11</v>
      </c>
      <c r="K47" s="12">
        <v>110</v>
      </c>
      <c r="L47" s="12">
        <v>0</v>
      </c>
      <c r="M47" s="12">
        <v>0</v>
      </c>
      <c r="N47" s="12">
        <v>0</v>
      </c>
      <c r="O47" s="12">
        <v>5</v>
      </c>
      <c r="P47" s="14"/>
      <c r="Q47" s="14"/>
      <c r="R47" s="14"/>
      <c r="S47" s="14"/>
      <c r="T47" s="14"/>
      <c r="U47" s="14"/>
      <c r="V47" s="12"/>
      <c r="W47" s="12"/>
      <c r="X47" s="12"/>
      <c r="Y47" s="12"/>
      <c r="Z47" s="12"/>
      <c r="AA47" s="12"/>
      <c r="AB47" s="14"/>
      <c r="AC47" s="14"/>
      <c r="AD47" s="14"/>
      <c r="AE47" s="14"/>
      <c r="AF47" s="14"/>
      <c r="AG47" s="14"/>
      <c r="AH47" s="12"/>
      <c r="AI47" s="12"/>
      <c r="AJ47" s="12"/>
      <c r="AK47" s="12"/>
      <c r="AL47" s="12"/>
      <c r="AM47" s="12"/>
      <c r="AN47" s="14"/>
      <c r="AO47" s="14"/>
      <c r="AP47" s="14"/>
      <c r="AQ47" s="14"/>
      <c r="AR47" s="14"/>
      <c r="AS47" s="14"/>
      <c r="AT47" s="12"/>
      <c r="AU47" s="12"/>
      <c r="AV47" s="12"/>
      <c r="AW47" s="12"/>
      <c r="AX47" s="12"/>
      <c r="AY47" s="12"/>
      <c r="AZ47" s="14"/>
      <c r="BA47" s="14"/>
      <c r="BB47" s="14"/>
      <c r="BC47" s="14"/>
      <c r="BD47" s="14"/>
      <c r="BE47" s="14"/>
      <c r="BF47" s="12"/>
      <c r="BG47" s="12"/>
      <c r="BH47" s="12"/>
      <c r="BI47" s="12"/>
      <c r="BJ47" s="12"/>
      <c r="BK47" s="12"/>
      <c r="BL47" s="14"/>
      <c r="BM47" s="14"/>
      <c r="BN47" s="14"/>
      <c r="BO47" s="14"/>
      <c r="BP47" s="14"/>
      <c r="BQ47" s="14"/>
      <c r="BR47" s="12"/>
      <c r="BS47" s="12"/>
      <c r="BT47" s="12"/>
      <c r="BU47" s="12"/>
      <c r="BV47" s="12"/>
      <c r="BW47" s="12"/>
      <c r="BX47" s="14"/>
      <c r="BY47" s="14"/>
      <c r="BZ47" s="14"/>
      <c r="CA47" s="14"/>
      <c r="CB47" s="14"/>
      <c r="CC47" s="14"/>
    </row>
    <row r="48" spans="1:81" ht="16.5" hidden="1" x14ac:dyDescent="0.25">
      <c r="A48" s="30" t="s">
        <v>81</v>
      </c>
      <c r="B48" s="30"/>
      <c r="C48" s="30"/>
      <c r="D48" s="18">
        <f t="shared" ref="D48:AI48" si="74">SUM(D11:D47)</f>
        <v>434</v>
      </c>
      <c r="E48" s="18">
        <f t="shared" si="74"/>
        <v>3756</v>
      </c>
      <c r="F48" s="18">
        <f t="shared" si="74"/>
        <v>20</v>
      </c>
      <c r="G48" s="18">
        <f t="shared" si="74"/>
        <v>4</v>
      </c>
      <c r="H48" s="18">
        <f t="shared" si="74"/>
        <v>0</v>
      </c>
      <c r="I48" s="18">
        <f t="shared" si="74"/>
        <v>68</v>
      </c>
      <c r="J48" s="18">
        <f t="shared" si="74"/>
        <v>434</v>
      </c>
      <c r="K48" s="18">
        <f t="shared" si="74"/>
        <v>3756</v>
      </c>
      <c r="L48" s="18">
        <f t="shared" si="74"/>
        <v>20</v>
      </c>
      <c r="M48" s="18">
        <f t="shared" si="74"/>
        <v>4</v>
      </c>
      <c r="N48" s="18">
        <f t="shared" si="74"/>
        <v>0</v>
      </c>
      <c r="O48" s="18">
        <f t="shared" si="74"/>
        <v>68</v>
      </c>
      <c r="P48" s="18">
        <f t="shared" si="74"/>
        <v>0</v>
      </c>
      <c r="Q48" s="18">
        <f t="shared" si="74"/>
        <v>0</v>
      </c>
      <c r="R48" s="18">
        <f t="shared" si="74"/>
        <v>0</v>
      </c>
      <c r="S48" s="18">
        <f t="shared" si="74"/>
        <v>0</v>
      </c>
      <c r="T48" s="18">
        <f t="shared" si="74"/>
        <v>0</v>
      </c>
      <c r="U48" s="18">
        <f t="shared" si="74"/>
        <v>0</v>
      </c>
      <c r="V48" s="18">
        <f t="shared" si="74"/>
        <v>0</v>
      </c>
      <c r="W48" s="18">
        <f t="shared" si="74"/>
        <v>0</v>
      </c>
      <c r="X48" s="18">
        <f t="shared" si="74"/>
        <v>0</v>
      </c>
      <c r="Y48" s="18">
        <f t="shared" si="74"/>
        <v>0</v>
      </c>
      <c r="Z48" s="18">
        <f t="shared" si="74"/>
        <v>0</v>
      </c>
      <c r="AA48" s="18">
        <f t="shared" si="74"/>
        <v>0</v>
      </c>
      <c r="AB48" s="18">
        <f t="shared" si="74"/>
        <v>0</v>
      </c>
      <c r="AC48" s="18">
        <f t="shared" si="74"/>
        <v>0</v>
      </c>
      <c r="AD48" s="18">
        <f t="shared" si="74"/>
        <v>0</v>
      </c>
      <c r="AE48" s="18">
        <f t="shared" si="74"/>
        <v>0</v>
      </c>
      <c r="AF48" s="18">
        <f t="shared" si="74"/>
        <v>0</v>
      </c>
      <c r="AG48" s="18">
        <f t="shared" si="74"/>
        <v>0</v>
      </c>
      <c r="AH48" s="18">
        <f t="shared" si="74"/>
        <v>0</v>
      </c>
      <c r="AI48" s="18">
        <f t="shared" si="74"/>
        <v>0</v>
      </c>
      <c r="AJ48" s="18">
        <f t="shared" ref="AJ48:BO48" si="75">SUM(AJ11:AJ47)</f>
        <v>0</v>
      </c>
      <c r="AK48" s="18">
        <f t="shared" si="75"/>
        <v>0</v>
      </c>
      <c r="AL48" s="18">
        <f t="shared" si="75"/>
        <v>0</v>
      </c>
      <c r="AM48" s="18">
        <f t="shared" si="75"/>
        <v>0</v>
      </c>
      <c r="AN48" s="18">
        <f t="shared" si="75"/>
        <v>0</v>
      </c>
      <c r="AO48" s="18">
        <f t="shared" si="75"/>
        <v>0</v>
      </c>
      <c r="AP48" s="18">
        <f t="shared" si="75"/>
        <v>0</v>
      </c>
      <c r="AQ48" s="18">
        <f t="shared" si="75"/>
        <v>0</v>
      </c>
      <c r="AR48" s="18">
        <f t="shared" si="75"/>
        <v>0</v>
      </c>
      <c r="AS48" s="18">
        <f t="shared" si="75"/>
        <v>0</v>
      </c>
      <c r="AT48" s="18">
        <f t="shared" si="75"/>
        <v>0</v>
      </c>
      <c r="AU48" s="18">
        <f t="shared" si="75"/>
        <v>0</v>
      </c>
      <c r="AV48" s="18">
        <f t="shared" si="75"/>
        <v>0</v>
      </c>
      <c r="AW48" s="18">
        <f t="shared" si="75"/>
        <v>0</v>
      </c>
      <c r="AX48" s="18">
        <f t="shared" si="75"/>
        <v>0</v>
      </c>
      <c r="AY48" s="18">
        <f t="shared" si="75"/>
        <v>0</v>
      </c>
      <c r="AZ48" s="18">
        <f t="shared" si="75"/>
        <v>0</v>
      </c>
      <c r="BA48" s="18">
        <f t="shared" si="75"/>
        <v>0</v>
      </c>
      <c r="BB48" s="18">
        <f t="shared" si="75"/>
        <v>0</v>
      </c>
      <c r="BC48" s="18">
        <f t="shared" si="75"/>
        <v>0</v>
      </c>
      <c r="BD48" s="18">
        <f t="shared" si="75"/>
        <v>0</v>
      </c>
      <c r="BE48" s="18">
        <f t="shared" si="75"/>
        <v>0</v>
      </c>
      <c r="BF48" s="18">
        <f t="shared" si="75"/>
        <v>0</v>
      </c>
      <c r="BG48" s="18">
        <f t="shared" si="75"/>
        <v>0</v>
      </c>
      <c r="BH48" s="18">
        <f t="shared" si="75"/>
        <v>0</v>
      </c>
      <c r="BI48" s="18">
        <f t="shared" si="75"/>
        <v>0</v>
      </c>
      <c r="BJ48" s="18">
        <f t="shared" si="75"/>
        <v>0</v>
      </c>
      <c r="BK48" s="18">
        <f t="shared" si="75"/>
        <v>0</v>
      </c>
      <c r="BL48" s="18">
        <f t="shared" si="75"/>
        <v>0</v>
      </c>
      <c r="BM48" s="18">
        <f t="shared" si="75"/>
        <v>0</v>
      </c>
      <c r="BN48" s="18">
        <f t="shared" si="75"/>
        <v>0</v>
      </c>
      <c r="BO48" s="18">
        <f t="shared" si="75"/>
        <v>0</v>
      </c>
      <c r="BP48" s="18">
        <f t="shared" ref="BP48:CC48" si="76">SUM(BP11:BP47)</f>
        <v>0</v>
      </c>
      <c r="BQ48" s="18">
        <f t="shared" si="76"/>
        <v>0</v>
      </c>
      <c r="BR48" s="18">
        <f t="shared" si="76"/>
        <v>0</v>
      </c>
      <c r="BS48" s="18">
        <f t="shared" si="76"/>
        <v>0</v>
      </c>
      <c r="BT48" s="18">
        <f t="shared" si="76"/>
        <v>0</v>
      </c>
      <c r="BU48" s="18">
        <f t="shared" si="76"/>
        <v>0</v>
      </c>
      <c r="BV48" s="18">
        <f t="shared" si="76"/>
        <v>0</v>
      </c>
      <c r="BW48" s="18">
        <f t="shared" si="76"/>
        <v>0</v>
      </c>
      <c r="BX48" s="18">
        <f t="shared" si="76"/>
        <v>0</v>
      </c>
      <c r="BY48" s="18">
        <f t="shared" si="76"/>
        <v>0</v>
      </c>
      <c r="BZ48" s="18">
        <f t="shared" si="76"/>
        <v>0</v>
      </c>
      <c r="CA48" s="18">
        <f t="shared" si="76"/>
        <v>0</v>
      </c>
      <c r="CB48" s="18">
        <f t="shared" si="76"/>
        <v>0</v>
      </c>
      <c r="CC48" s="18">
        <f t="shared" si="76"/>
        <v>0</v>
      </c>
    </row>
    <row r="50" ht="16.5" customHeight="1" x14ac:dyDescent="0.25"/>
  </sheetData>
  <autoFilter ref="A10:CB48" xr:uid="{00000000-0009-0000-0000-000000000000}">
    <filterColumn colId="57">
      <filters blank="1">
        <filter val="1"/>
        <filter val="10"/>
        <filter val="11"/>
        <filter val="12"/>
        <filter val="13"/>
        <filter val="14"/>
        <filter val="15"/>
        <filter val="16"/>
        <filter val="17"/>
        <filter val="18"/>
        <filter val="19"/>
        <filter val="20"/>
        <filter val="21"/>
        <filter val="22"/>
        <filter val="23"/>
        <filter val="3"/>
        <filter val="595"/>
        <filter val="7"/>
        <filter val="8"/>
        <filter val="9"/>
      </filters>
    </filterColumn>
  </autoFilter>
  <mergeCells count="48">
    <mergeCell ref="D9:I9"/>
    <mergeCell ref="P9:U9"/>
    <mergeCell ref="V9:AA9"/>
    <mergeCell ref="AB9:AG9"/>
    <mergeCell ref="A2:B2"/>
    <mergeCell ref="C7:J7"/>
    <mergeCell ref="A3:B3"/>
    <mergeCell ref="A4:B4"/>
    <mergeCell ref="A5:B5"/>
    <mergeCell ref="A6:B6"/>
    <mergeCell ref="A7:B7"/>
    <mergeCell ref="C2:J2"/>
    <mergeCell ref="C3:J3"/>
    <mergeCell ref="C4:J4"/>
    <mergeCell ref="C5:J5"/>
    <mergeCell ref="C6:J6"/>
    <mergeCell ref="K6:P6"/>
    <mergeCell ref="AN9:AS9"/>
    <mergeCell ref="K7:P7"/>
    <mergeCell ref="J9:O9"/>
    <mergeCell ref="Q3:R3"/>
    <mergeCell ref="Q4:R4"/>
    <mergeCell ref="Q5:R5"/>
    <mergeCell ref="Q6:R6"/>
    <mergeCell ref="Q7:R7"/>
    <mergeCell ref="AZ9:BE9"/>
    <mergeCell ref="BL9:BQ9"/>
    <mergeCell ref="BX9:CC9"/>
    <mergeCell ref="AH9:AM9"/>
    <mergeCell ref="AT9:AY9"/>
    <mergeCell ref="BF9:BK9"/>
    <mergeCell ref="BR9:BW9"/>
    <mergeCell ref="A48:C48"/>
    <mergeCell ref="A1:V1"/>
    <mergeCell ref="K2:P2"/>
    <mergeCell ref="Q2:R2"/>
    <mergeCell ref="A9:A10"/>
    <mergeCell ref="B9:B10"/>
    <mergeCell ref="C9:C10"/>
    <mergeCell ref="S3:V3"/>
    <mergeCell ref="S2:V2"/>
    <mergeCell ref="S7:V7"/>
    <mergeCell ref="S6:V6"/>
    <mergeCell ref="S5:V5"/>
    <mergeCell ref="S4:V4"/>
    <mergeCell ref="K3:P3"/>
    <mergeCell ref="K4:P4"/>
    <mergeCell ref="K5:P5"/>
  </mergeCells>
  <phoneticPr fontId="1" type="noConversion"/>
  <conditionalFormatting sqref="G11:G47">
    <cfRule type="cellIs" dxfId="12" priority="1" operator="greaterThan">
      <formula>1</formula>
    </cfRule>
  </conditionalFormatting>
  <conditionalFormatting sqref="H11:H47">
    <cfRule type="cellIs" dxfId="11" priority="3" operator="lessThan">
      <formula>5</formula>
    </cfRule>
  </conditionalFormatting>
  <conditionalFormatting sqref="I11:I47">
    <cfRule type="cellIs" dxfId="10" priority="2" operator="equal">
      <formula>0</formula>
    </cfRule>
  </conditionalFormatting>
  <conditionalFormatting sqref="K11:K47 Q11:Q47 W11:W47 AC11:AC47 AI11:AI47 AO11:AO47 AU11:AU47 BA11:BA47 BG11:BG47 BM11:BM47 BS11:BS47">
    <cfRule type="cellIs" dxfId="9" priority="4" operator="greaterThan">
      <formula>150</formula>
    </cfRule>
    <cfRule type="cellIs" dxfId="8" priority="5" operator="greaterThan">
      <formula>121</formula>
    </cfRule>
  </conditionalFormatting>
  <conditionalFormatting sqref="AC18">
    <cfRule type="cellIs" dxfId="7" priority="141" operator="greaterThan">
      <formula>75</formula>
    </cfRule>
  </conditionalFormatting>
  <conditionalFormatting sqref="AI18">
    <cfRule type="cellIs" dxfId="6" priority="138" operator="greaterThan">
      <formula>75</formula>
    </cfRule>
  </conditionalFormatting>
  <conditionalFormatting sqref="AO18">
    <cfRule type="cellIs" dxfId="5" priority="120" operator="greaterThan">
      <formula>75</formula>
    </cfRule>
  </conditionalFormatting>
  <conditionalFormatting sqref="AU18">
    <cfRule type="cellIs" dxfId="4" priority="129" operator="greaterThan">
      <formula>75</formula>
    </cfRule>
  </conditionalFormatting>
  <conditionalFormatting sqref="BA18">
    <cfRule type="cellIs" dxfId="3" priority="117" operator="greaterThan">
      <formula>75</formula>
    </cfRule>
  </conditionalFormatting>
  <conditionalFormatting sqref="BG18">
    <cfRule type="cellIs" dxfId="2" priority="114" operator="greaterThan">
      <formula>75</formula>
    </cfRule>
  </conditionalFormatting>
  <conditionalFormatting sqref="BM18">
    <cfRule type="cellIs" dxfId="1" priority="111" operator="greaterThan">
      <formula>75</formula>
    </cfRule>
  </conditionalFormatting>
  <conditionalFormatting sqref="BS18">
    <cfRule type="cellIs" dxfId="0" priority="108" operator="greaterThan">
      <formula>75</formula>
    </cfRule>
  </conditionalFormatting>
  <pageMargins left="0.7" right="0.7" top="0.75" bottom="0.75" header="0.3" footer="0.3"/>
  <pageSetup paperSize="9" scale="31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O21"/>
  <sheetViews>
    <sheetView zoomScale="85" zoomScaleNormal="85" workbookViewId="0">
      <selection activeCell="E7" sqref="E7"/>
    </sheetView>
  </sheetViews>
  <sheetFormatPr defaultRowHeight="16.5" x14ac:dyDescent="0.25"/>
  <cols>
    <col min="1" max="1" width="18.75" bestFit="1" customWidth="1"/>
    <col min="2" max="2" width="8.25" bestFit="1" customWidth="1"/>
    <col min="3" max="3" width="10" customWidth="1"/>
    <col min="4" max="4" width="8.625" customWidth="1"/>
    <col min="5" max="15" width="9.875" bestFit="1" customWidth="1"/>
  </cols>
  <sheetData>
    <row r="1" spans="1:15" ht="19.5" x14ac:dyDescent="0.25">
      <c r="A1" s="57" t="s">
        <v>86</v>
      </c>
      <c r="B1" s="57"/>
      <c r="C1" s="57"/>
      <c r="D1" s="57"/>
      <c r="E1" s="57"/>
      <c r="F1" s="57"/>
      <c r="G1" s="57"/>
      <c r="H1" s="57"/>
      <c r="I1" s="57"/>
      <c r="J1" s="57"/>
      <c r="K1" s="57"/>
      <c r="L1" s="57"/>
      <c r="M1" s="57"/>
      <c r="N1" s="57"/>
      <c r="O1" s="57"/>
    </row>
    <row r="2" spans="1:15" x14ac:dyDescent="0.25">
      <c r="A2" s="18"/>
      <c r="B2" s="18" t="s">
        <v>82</v>
      </c>
      <c r="C2" s="18" t="s">
        <v>85</v>
      </c>
      <c r="D2" s="5" t="s">
        <v>84</v>
      </c>
      <c r="E2" s="5" t="s">
        <v>6</v>
      </c>
      <c r="F2" s="5" t="s">
        <v>7</v>
      </c>
      <c r="G2" s="5" t="s">
        <v>8</v>
      </c>
      <c r="H2" s="5" t="s">
        <v>9</v>
      </c>
      <c r="I2" s="5" t="s">
        <v>10</v>
      </c>
      <c r="J2" s="5" t="s">
        <v>11</v>
      </c>
      <c r="K2" s="5" t="s">
        <v>12</v>
      </c>
      <c r="L2" s="5" t="s">
        <v>13</v>
      </c>
      <c r="M2" s="5" t="s">
        <v>14</v>
      </c>
      <c r="N2" s="5" t="s">
        <v>15</v>
      </c>
      <c r="O2" s="5" t="s">
        <v>16</v>
      </c>
    </row>
    <row r="3" spans="1:15" x14ac:dyDescent="0.25">
      <c r="A3" s="18" t="s">
        <v>3</v>
      </c>
      <c r="B3" s="18">
        <f>SUM(D3:O3)</f>
        <v>434</v>
      </c>
      <c r="C3" s="19">
        <f>AVERAGE(D3:O3)</f>
        <v>434</v>
      </c>
      <c r="D3" s="5">
        <f>'每月監測指標統計-個案管理人員'!J$48</f>
        <v>434</v>
      </c>
      <c r="E3" s="5"/>
      <c r="F3" s="5"/>
      <c r="G3" s="5"/>
      <c r="H3" s="5"/>
      <c r="I3" s="5"/>
      <c r="J3" s="5"/>
      <c r="K3" s="5"/>
      <c r="L3" s="5"/>
      <c r="M3" s="5"/>
      <c r="N3" s="5"/>
      <c r="O3" s="5"/>
    </row>
    <row r="4" spans="1:15" x14ac:dyDescent="0.25">
      <c r="A4" s="18" t="s">
        <v>88</v>
      </c>
      <c r="B4" s="18">
        <f t="shared" ref="B4:B9" si="0">SUM(D4:O4)</f>
        <v>3756</v>
      </c>
      <c r="C4" s="19">
        <f t="shared" ref="C4:C10" si="1">AVERAGE(D4:O4)</f>
        <v>3756</v>
      </c>
      <c r="D4" s="5">
        <f>'每月監測指標統計-個案管理人員'!K48</f>
        <v>3756</v>
      </c>
      <c r="E4" s="5"/>
      <c r="F4" s="5"/>
      <c r="G4" s="5"/>
      <c r="H4" s="5"/>
      <c r="I4" s="5"/>
      <c r="J4" s="5"/>
      <c r="K4" s="5"/>
      <c r="L4" s="5"/>
      <c r="M4" s="5"/>
      <c r="N4" s="5"/>
      <c r="O4" s="5"/>
    </row>
    <row r="5" spans="1:15" x14ac:dyDescent="0.25">
      <c r="A5" s="18" t="s">
        <v>102</v>
      </c>
      <c r="B5" s="18"/>
      <c r="C5" s="19">
        <f>AVERAGE(D5:O5)</f>
        <v>37</v>
      </c>
      <c r="D5" s="5">
        <f>COUNTA('每月監測指標統計-個案管理人員'!K11:K47)</f>
        <v>37</v>
      </c>
      <c r="E5" s="5"/>
      <c r="F5" s="5"/>
      <c r="G5" s="5"/>
      <c r="H5" s="5"/>
      <c r="I5" s="5"/>
      <c r="J5" s="5"/>
      <c r="K5" s="5"/>
      <c r="L5" s="5"/>
      <c r="M5" s="5"/>
      <c r="N5" s="5"/>
      <c r="O5" s="5"/>
    </row>
    <row r="6" spans="1:15" x14ac:dyDescent="0.25">
      <c r="A6" s="18" t="s">
        <v>103</v>
      </c>
      <c r="B6" s="18"/>
      <c r="C6" s="19" t="e">
        <f>AVERAGE(D6:O6)</f>
        <v>#DIV/0!</v>
      </c>
      <c r="D6" s="25">
        <f>D4/D5</f>
        <v>101.51351351351352</v>
      </c>
      <c r="E6" s="25" t="e">
        <f>E4/E5</f>
        <v>#DIV/0!</v>
      </c>
      <c r="F6" s="25" t="e">
        <f t="shared" ref="F6:O6" si="2">F4/F5</f>
        <v>#DIV/0!</v>
      </c>
      <c r="G6" s="25" t="e">
        <f>G4/G5</f>
        <v>#DIV/0!</v>
      </c>
      <c r="H6" s="25" t="e">
        <f t="shared" si="2"/>
        <v>#DIV/0!</v>
      </c>
      <c r="I6" s="25" t="e">
        <f t="shared" si="2"/>
        <v>#DIV/0!</v>
      </c>
      <c r="J6" s="25" t="e">
        <f t="shared" si="2"/>
        <v>#DIV/0!</v>
      </c>
      <c r="K6" s="25" t="e">
        <f t="shared" si="2"/>
        <v>#DIV/0!</v>
      </c>
      <c r="L6" s="25" t="e">
        <f t="shared" si="2"/>
        <v>#DIV/0!</v>
      </c>
      <c r="M6" s="25" t="e">
        <f t="shared" si="2"/>
        <v>#DIV/0!</v>
      </c>
      <c r="N6" s="25" t="e">
        <f t="shared" si="2"/>
        <v>#DIV/0!</v>
      </c>
      <c r="O6" s="25" t="e">
        <f t="shared" si="2"/>
        <v>#DIV/0!</v>
      </c>
    </row>
    <row r="7" spans="1:15" x14ac:dyDescent="0.25">
      <c r="A7" s="18" t="s">
        <v>66</v>
      </c>
      <c r="B7" s="18">
        <f t="shared" si="0"/>
        <v>20</v>
      </c>
      <c r="C7" s="19">
        <f t="shared" si="1"/>
        <v>1.6666666666666667</v>
      </c>
      <c r="D7" s="5">
        <f>'每月監測指標統計-個案管理人員'!L48</f>
        <v>20</v>
      </c>
      <c r="E7" s="5">
        <f>'每月監測指標統計-個案管理人員'!R48</f>
        <v>0</v>
      </c>
      <c r="F7" s="5">
        <f>'每月監測指標統計-個案管理人員'!X48</f>
        <v>0</v>
      </c>
      <c r="G7" s="5">
        <f>'每月監測指標統計-個案管理人員'!AD48</f>
        <v>0</v>
      </c>
      <c r="H7" s="5">
        <f>'每月監測指標統計-個案管理人員'!AJ48</f>
        <v>0</v>
      </c>
      <c r="I7" s="5">
        <f>'每月監測指標統計-個案管理人員'!AP48</f>
        <v>0</v>
      </c>
      <c r="J7" s="5">
        <f>'每月監測指標統計-個案管理人員'!AV48</f>
        <v>0</v>
      </c>
      <c r="K7" s="5">
        <f>'每月監測指標統計-個案管理人員'!BB48</f>
        <v>0</v>
      </c>
      <c r="L7" s="5">
        <f>'每月監測指標統計-個案管理人員'!BH48</f>
        <v>0</v>
      </c>
      <c r="M7" s="5">
        <f>'每月監測指標統計-個案管理人員'!BN48</f>
        <v>0</v>
      </c>
      <c r="N7" s="5">
        <f>'每月監測指標統計-個案管理人員'!BT48</f>
        <v>0</v>
      </c>
      <c r="O7" s="5">
        <f>'每月監測指標統計-個案管理人員'!BZ48</f>
        <v>0</v>
      </c>
    </row>
    <row r="8" spans="1:15" x14ac:dyDescent="0.25">
      <c r="A8" s="18" t="s">
        <v>5</v>
      </c>
      <c r="B8" s="18">
        <f t="shared" si="0"/>
        <v>4</v>
      </c>
      <c r="C8" s="19">
        <f t="shared" si="1"/>
        <v>0.33333333333333331</v>
      </c>
      <c r="D8" s="5">
        <f>'每月監測指標統計-個案管理人員'!M48</f>
        <v>4</v>
      </c>
      <c r="E8" s="5">
        <f>'每月監測指標統計-個案管理人員'!S48</f>
        <v>0</v>
      </c>
      <c r="F8" s="5">
        <f>'每月監測指標統計-個案管理人員'!Y48</f>
        <v>0</v>
      </c>
      <c r="G8" s="5">
        <f>'每月監測指標統計-個案管理人員'!AE48</f>
        <v>0</v>
      </c>
      <c r="H8" s="5">
        <f>'每月監測指標統計-個案管理人員'!AK48</f>
        <v>0</v>
      </c>
      <c r="I8" s="5">
        <f>'每月監測指標統計-個案管理人員'!AQ48</f>
        <v>0</v>
      </c>
      <c r="J8" s="5">
        <f>'每月監測指標統計-個案管理人員'!AW48</f>
        <v>0</v>
      </c>
      <c r="K8" s="5">
        <f>'每月監測指標統計-個案管理人員'!BC48</f>
        <v>0</v>
      </c>
      <c r="L8" s="5">
        <f>'每月監測指標統計-個案管理人員'!BI48</f>
        <v>0</v>
      </c>
      <c r="M8" s="5">
        <f>'每月監測指標統計-個案管理人員'!BO48</f>
        <v>0</v>
      </c>
      <c r="N8" s="5">
        <f>'每月監測指標統計-個案管理人員'!BU48</f>
        <v>0</v>
      </c>
      <c r="O8" s="5">
        <f>'每月監測指標統計-個案管理人員'!CA48</f>
        <v>0</v>
      </c>
    </row>
    <row r="9" spans="1:15" x14ac:dyDescent="0.25">
      <c r="A9" s="18" t="s">
        <v>83</v>
      </c>
      <c r="B9" s="18">
        <f t="shared" si="0"/>
        <v>0</v>
      </c>
      <c r="C9" s="19">
        <f t="shared" si="1"/>
        <v>0</v>
      </c>
      <c r="D9" s="5">
        <f>'每月監測指標統計-個案管理人員'!N$48</f>
        <v>0</v>
      </c>
      <c r="E9" s="5">
        <f>'每月監測指標統計-個案管理人員'!T$48</f>
        <v>0</v>
      </c>
      <c r="F9" s="5">
        <f>'每月監測指標統計-個案管理人員'!Z48</f>
        <v>0</v>
      </c>
      <c r="G9" s="5">
        <f>'每月監測指標統計-個案管理人員'!AF48</f>
        <v>0</v>
      </c>
      <c r="H9" s="5">
        <f>'每月監測指標統計-個案管理人員'!AL48</f>
        <v>0</v>
      </c>
      <c r="I9" s="5">
        <f>'每月監測指標統計-個案管理人員'!AR48</f>
        <v>0</v>
      </c>
      <c r="J9" s="5">
        <f>'每月監測指標統計-個案管理人員'!AX48</f>
        <v>0</v>
      </c>
      <c r="K9" s="5">
        <f>'每月監測指標統計-個案管理人員'!BD48</f>
        <v>0</v>
      </c>
      <c r="L9" s="5">
        <f>'每月監測指標統計-個案管理人員'!BJ48</f>
        <v>0</v>
      </c>
      <c r="M9" s="5">
        <f>'每月監測指標統計-個案管理人員'!BP48</f>
        <v>0</v>
      </c>
      <c r="N9" s="5">
        <f>'每月監測指標統計-個案管理人員'!BV48</f>
        <v>0</v>
      </c>
      <c r="O9" s="5">
        <f>'每月監測指標統計-個案管理人員'!CB48</f>
        <v>0</v>
      </c>
    </row>
    <row r="10" spans="1:15" x14ac:dyDescent="0.25">
      <c r="A10" s="18" t="s">
        <v>91</v>
      </c>
      <c r="B10" s="18">
        <f>SUM(D10:O10)</f>
        <v>68</v>
      </c>
      <c r="C10" s="19">
        <f t="shared" si="1"/>
        <v>5.666666666666667</v>
      </c>
      <c r="D10" s="5">
        <f>'每月監測指標統計-個案管理人員'!O48</f>
        <v>68</v>
      </c>
      <c r="E10" s="5">
        <f>'每月監測指標統計-個案管理人員'!U48</f>
        <v>0</v>
      </c>
      <c r="F10" s="5">
        <f>'每月監測指標統計-個案管理人員'!AA48</f>
        <v>0</v>
      </c>
      <c r="G10" s="5">
        <f>'每月監測指標統計-個案管理人員'!AG48</f>
        <v>0</v>
      </c>
      <c r="H10" s="5">
        <f>'每月監測指標統計-個案管理人員'!AM48</f>
        <v>0</v>
      </c>
      <c r="I10" s="5">
        <f>'每月監測指標統計-個案管理人員'!AS48</f>
        <v>0</v>
      </c>
      <c r="J10" s="5">
        <f>'每月監測指標統計-個案管理人員'!AY48</f>
        <v>0</v>
      </c>
      <c r="K10" s="5">
        <f>'每月監測指標統計-個案管理人員'!BE48</f>
        <v>0</v>
      </c>
      <c r="L10" s="5">
        <f>'每月監測指標統計-個案管理人員'!BK48</f>
        <v>0</v>
      </c>
      <c r="M10" s="5">
        <f>'每月監測指標統計-個案管理人員'!BQ48</f>
        <v>0</v>
      </c>
      <c r="N10" s="5">
        <f>'每月監測指標統計-個案管理人員'!BW48</f>
        <v>0</v>
      </c>
      <c r="O10" s="5">
        <f>'每月監測指標統計-個案管理人員'!CC48</f>
        <v>0</v>
      </c>
    </row>
    <row r="11" spans="1:15" x14ac:dyDescent="0.25">
      <c r="A11" s="4"/>
      <c r="B11" s="4"/>
      <c r="C11" s="4"/>
      <c r="D11" s="4"/>
      <c r="E11" s="4"/>
      <c r="F11" s="4"/>
      <c r="G11" s="4"/>
      <c r="H11" s="4"/>
      <c r="I11" s="4"/>
      <c r="J11" s="4"/>
      <c r="K11" s="4"/>
      <c r="L11" s="4"/>
      <c r="M11" s="4"/>
      <c r="N11" s="4"/>
      <c r="O11" s="4"/>
    </row>
    <row r="12" spans="1:15" ht="19.5" x14ac:dyDescent="0.25">
      <c r="A12" s="57" t="s">
        <v>87</v>
      </c>
      <c r="B12" s="57"/>
      <c r="C12" s="57"/>
      <c r="D12" s="57"/>
      <c r="E12" s="57"/>
      <c r="F12" s="57"/>
      <c r="G12" s="57"/>
      <c r="H12" s="57"/>
      <c r="I12" s="57"/>
      <c r="J12" s="57"/>
      <c r="K12" s="57"/>
      <c r="L12" s="57"/>
      <c r="M12" s="57"/>
    </row>
    <row r="13" spans="1:15" x14ac:dyDescent="0.25">
      <c r="A13" s="2"/>
      <c r="B13" s="5" t="s">
        <v>84</v>
      </c>
      <c r="C13" s="5" t="s">
        <v>6</v>
      </c>
      <c r="D13" s="5" t="s">
        <v>7</v>
      </c>
      <c r="E13" s="5" t="s">
        <v>8</v>
      </c>
      <c r="F13" s="5" t="s">
        <v>9</v>
      </c>
      <c r="G13" s="5" t="s">
        <v>10</v>
      </c>
      <c r="H13" s="5" t="s">
        <v>11</v>
      </c>
      <c r="I13" s="5" t="s">
        <v>12</v>
      </c>
      <c r="J13" s="5" t="s">
        <v>13</v>
      </c>
      <c r="K13" s="5" t="s">
        <v>14</v>
      </c>
      <c r="L13" s="5" t="s">
        <v>15</v>
      </c>
      <c r="M13" s="5" t="s">
        <v>16</v>
      </c>
    </row>
    <row r="14" spans="1:15" ht="47.25" x14ac:dyDescent="0.25">
      <c r="A14" s="24" t="s">
        <v>94</v>
      </c>
      <c r="B14" s="21"/>
      <c r="C14" s="10"/>
      <c r="D14" s="10"/>
      <c r="E14" s="10"/>
      <c r="F14" s="10"/>
      <c r="G14" s="10"/>
      <c r="H14" s="10"/>
      <c r="I14" s="10"/>
      <c r="J14" s="10"/>
      <c r="K14" s="10"/>
      <c r="L14" s="10"/>
      <c r="M14" s="10"/>
    </row>
    <row r="15" spans="1:15" ht="63" x14ac:dyDescent="0.25">
      <c r="A15" s="24" t="s">
        <v>98</v>
      </c>
      <c r="B15" s="29" t="s">
        <v>143</v>
      </c>
      <c r="C15" s="22"/>
      <c r="D15" s="21"/>
      <c r="E15" s="21"/>
      <c r="F15" s="21"/>
      <c r="G15" s="21"/>
      <c r="H15" s="21"/>
      <c r="I15" s="21"/>
      <c r="J15" s="21"/>
      <c r="K15" s="10"/>
      <c r="L15" s="21"/>
      <c r="M15" s="21"/>
    </row>
    <row r="16" spans="1:15" ht="47.25" x14ac:dyDescent="0.25">
      <c r="A16" s="24" t="s">
        <v>97</v>
      </c>
      <c r="B16" s="21" t="s">
        <v>144</v>
      </c>
      <c r="C16" s="21"/>
      <c r="D16" s="21"/>
      <c r="E16" s="21"/>
      <c r="F16" s="10"/>
      <c r="G16" s="10"/>
      <c r="H16" s="10"/>
      <c r="I16" s="21"/>
      <c r="J16" s="21"/>
      <c r="K16" s="10"/>
      <c r="L16" s="10"/>
      <c r="M16" s="21"/>
    </row>
    <row r="18" spans="5:10" x14ac:dyDescent="0.25">
      <c r="H18" s="20"/>
    </row>
    <row r="19" spans="5:10" x14ac:dyDescent="0.25">
      <c r="I19" s="20"/>
    </row>
    <row r="20" spans="5:10" x14ac:dyDescent="0.25">
      <c r="E20" s="20"/>
      <c r="I20" s="20"/>
    </row>
    <row r="21" spans="5:10" x14ac:dyDescent="0.25">
      <c r="J21" s="20"/>
    </row>
  </sheetData>
  <mergeCells count="2">
    <mergeCell ref="A1:O1"/>
    <mergeCell ref="A12:M12"/>
  </mergeCells>
  <phoneticPr fontId="1" type="noConversion"/>
  <pageMargins left="0.7" right="0.7" top="0.75" bottom="0.75" header="0.3" footer="0.3"/>
  <pageSetup paperSize="9" orientation="portrait" verticalDpi="0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B13"/>
  <sheetViews>
    <sheetView workbookViewId="0">
      <selection activeCell="A23" sqref="A23"/>
    </sheetView>
  </sheetViews>
  <sheetFormatPr defaultRowHeight="16.5" x14ac:dyDescent="0.25"/>
  <cols>
    <col min="1" max="1" width="51.375" bestFit="1" customWidth="1"/>
    <col min="2" max="2" width="12.125" bestFit="1" customWidth="1"/>
  </cols>
  <sheetData>
    <row r="1" spans="1:2" x14ac:dyDescent="0.25">
      <c r="A1" s="3" t="s">
        <v>44</v>
      </c>
      <c r="B1" s="3" t="s">
        <v>45</v>
      </c>
    </row>
    <row r="2" spans="1:2" x14ac:dyDescent="0.25">
      <c r="A2" s="1" t="s">
        <v>20</v>
      </c>
      <c r="B2" s="2" t="s">
        <v>34</v>
      </c>
    </row>
    <row r="3" spans="1:2" x14ac:dyDescent="0.25">
      <c r="A3" s="1" t="s">
        <v>21</v>
      </c>
      <c r="B3" s="2" t="s">
        <v>35</v>
      </c>
    </row>
    <row r="4" spans="1:2" x14ac:dyDescent="0.25">
      <c r="A4" s="1" t="s">
        <v>22</v>
      </c>
      <c r="B4" s="2" t="s">
        <v>36</v>
      </c>
    </row>
    <row r="5" spans="1:2" x14ac:dyDescent="0.25">
      <c r="A5" s="1" t="s">
        <v>23</v>
      </c>
      <c r="B5" s="2" t="s">
        <v>37</v>
      </c>
    </row>
    <row r="6" spans="1:2" x14ac:dyDescent="0.25">
      <c r="A6" s="1" t="s">
        <v>24</v>
      </c>
      <c r="B6" s="2" t="s">
        <v>38</v>
      </c>
    </row>
    <row r="7" spans="1:2" x14ac:dyDescent="0.25">
      <c r="A7" s="1" t="s">
        <v>25</v>
      </c>
      <c r="B7" s="2" t="s">
        <v>39</v>
      </c>
    </row>
    <row r="8" spans="1:2" x14ac:dyDescent="0.25">
      <c r="A8" s="1" t="s">
        <v>26</v>
      </c>
      <c r="B8" s="2" t="s">
        <v>40</v>
      </c>
    </row>
    <row r="9" spans="1:2" x14ac:dyDescent="0.25">
      <c r="A9" s="1" t="s">
        <v>27</v>
      </c>
      <c r="B9" s="2" t="s">
        <v>41</v>
      </c>
    </row>
    <row r="10" spans="1:2" x14ac:dyDescent="0.25">
      <c r="A10" s="1" t="s">
        <v>28</v>
      </c>
      <c r="B10" s="2" t="s">
        <v>42</v>
      </c>
    </row>
    <row r="11" spans="1:2" x14ac:dyDescent="0.25">
      <c r="A11" s="1" t="s">
        <v>29</v>
      </c>
      <c r="B11" s="2" t="s">
        <v>43</v>
      </c>
    </row>
    <row r="12" spans="1:2" x14ac:dyDescent="0.25">
      <c r="A12" s="1" t="s">
        <v>30</v>
      </c>
      <c r="B12" s="2" t="s">
        <v>53</v>
      </c>
    </row>
    <row r="13" spans="1:2" x14ac:dyDescent="0.25">
      <c r="A13" s="1" t="s">
        <v>31</v>
      </c>
      <c r="B13" s="2" t="s">
        <v>54</v>
      </c>
    </row>
  </sheetData>
  <phoneticPr fontId="1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每月監測指標統計-個案管理人員</vt:lpstr>
      <vt:lpstr>每月監測指標分析-個案管理人員</vt:lpstr>
      <vt:lpstr>服務單位全名縮寫對照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蘇奈庫穗</dc:creator>
  <cp:lastModifiedBy>古聖義</cp:lastModifiedBy>
  <cp:lastPrinted>2022-09-19T06:58:22Z</cp:lastPrinted>
  <dcterms:created xsi:type="dcterms:W3CDTF">2022-07-20T01:05:29Z</dcterms:created>
  <dcterms:modified xsi:type="dcterms:W3CDTF">2024-02-26T03:20:24Z</dcterms:modified>
</cp:coreProperties>
</file>